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en_skoroszyt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.foremny\Desktop\WPF\2020\uchwały\Marzec\Sejmik 2\"/>
    </mc:Choice>
  </mc:AlternateContent>
  <xr:revisionPtr revIDLastSave="0" documentId="13_ncr:1_{2B08CCF3-5257-4CDE-B876-2D8256D1A2A1}" xr6:coauthVersionLast="45" xr6:coauthVersionMax="45" xr10:uidLastSave="{00000000-0000-0000-0000-000000000000}"/>
  <bookViews>
    <workbookView xWindow="-120" yWindow="-120" windowWidth="29040" windowHeight="15840" tabRatio="684" xr2:uid="{00000000-000D-0000-FFFF-FFFF00000000}"/>
  </bookViews>
  <sheets>
    <sheet name="Zał. do uzasad marzec 2" sheetId="122" r:id="rId1"/>
  </sheets>
  <definedNames>
    <definedName name="_xlnm.Print_Area" localSheetId="0">'Zał. do uzasad marzec 2'!$A$1:$BE$14</definedName>
    <definedName name="_xlnm.Print_Titles" localSheetId="0">'Zał. do uzasad marzec 2'!$4:$6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" i="122" l="1"/>
  <c r="K7" i="122"/>
  <c r="N7" i="122"/>
  <c r="Q7" i="122"/>
  <c r="T7" i="122"/>
  <c r="W7" i="122"/>
  <c r="Z7" i="122"/>
  <c r="AC7" i="122"/>
  <c r="AF7" i="122"/>
  <c r="AI7" i="122"/>
  <c r="AL7" i="122"/>
  <c r="AY7" i="122"/>
  <c r="AZ7" i="122"/>
  <c r="BA7" i="122"/>
  <c r="BD7" i="122"/>
  <c r="BE7" i="122"/>
  <c r="BF7" i="122"/>
  <c r="BG7" i="122"/>
  <c r="H8" i="122"/>
  <c r="K8" i="122"/>
  <c r="N8" i="122"/>
  <c r="Q8" i="122"/>
  <c r="T8" i="122"/>
  <c r="W8" i="122"/>
  <c r="Z8" i="122"/>
  <c r="AC8" i="122"/>
  <c r="AF8" i="122"/>
  <c r="AI8" i="122"/>
  <c r="AL8" i="122"/>
  <c r="AO8" i="122"/>
  <c r="AY8" i="122"/>
  <c r="AZ8" i="122"/>
  <c r="BA8" i="122"/>
  <c r="BD8" i="122"/>
  <c r="BE8" i="122"/>
  <c r="BF8" i="122"/>
  <c r="BG8" i="122"/>
  <c r="F9" i="122"/>
  <c r="G9" i="122"/>
  <c r="H9" i="122"/>
  <c r="I9" i="122"/>
  <c r="J9" i="122"/>
  <c r="K9" i="122"/>
  <c r="L9" i="122"/>
  <c r="M9" i="122"/>
  <c r="N9" i="122"/>
  <c r="O9" i="122"/>
  <c r="P9" i="122"/>
  <c r="Q9" i="122"/>
  <c r="R9" i="122"/>
  <c r="S9" i="122"/>
  <c r="T9" i="122"/>
  <c r="U9" i="122"/>
  <c r="V9" i="122"/>
  <c r="W9" i="122"/>
  <c r="X9" i="122"/>
  <c r="Y9" i="122"/>
  <c r="Z9" i="122"/>
  <c r="AA9" i="122"/>
  <c r="AB9" i="122"/>
  <c r="AC9" i="122"/>
  <c r="AD9" i="122"/>
  <c r="AE9" i="122"/>
  <c r="AF9" i="122"/>
  <c r="AG9" i="122"/>
  <c r="AH9" i="122"/>
  <c r="AI9" i="122"/>
  <c r="AJ9" i="122"/>
  <c r="AK9" i="122"/>
  <c r="AL9" i="122"/>
  <c r="AM9" i="122"/>
  <c r="AN9" i="122"/>
  <c r="AO9" i="122"/>
  <c r="AP9" i="122"/>
  <c r="AQ9" i="122"/>
  <c r="AR9" i="122"/>
  <c r="AS9" i="122"/>
  <c r="AT9" i="122"/>
  <c r="AU9" i="122"/>
  <c r="AV9" i="122"/>
  <c r="AW9" i="122"/>
  <c r="AX9" i="122"/>
  <c r="AY9" i="122"/>
  <c r="AZ9" i="122"/>
  <c r="BA9" i="122"/>
  <c r="BB9" i="122"/>
  <c r="BC9" i="122"/>
  <c r="BD9" i="122"/>
  <c r="BE9" i="122"/>
  <c r="BF9" i="122"/>
  <c r="BG9" i="122"/>
  <c r="F10" i="122"/>
  <c r="G10" i="122"/>
  <c r="H10" i="122"/>
  <c r="I10" i="122"/>
  <c r="J10" i="122"/>
  <c r="K10" i="122"/>
  <c r="L10" i="122"/>
  <c r="M10" i="122"/>
  <c r="N10" i="122"/>
  <c r="O10" i="122"/>
  <c r="P10" i="122"/>
  <c r="Q10" i="122"/>
  <c r="R10" i="122"/>
  <c r="S10" i="122"/>
  <c r="T10" i="122"/>
  <c r="U10" i="122"/>
  <c r="V10" i="122"/>
  <c r="W10" i="122"/>
  <c r="X10" i="122"/>
  <c r="Y10" i="122"/>
  <c r="Z10" i="122"/>
  <c r="AA10" i="122"/>
  <c r="AB10" i="122"/>
  <c r="AC10" i="122"/>
  <c r="AD10" i="122"/>
  <c r="AE10" i="122"/>
  <c r="AF10" i="122"/>
  <c r="AG10" i="122"/>
  <c r="AH10" i="122"/>
  <c r="AI10" i="122"/>
  <c r="AJ10" i="122"/>
  <c r="AK10" i="122"/>
  <c r="AL10" i="122"/>
  <c r="AM10" i="122"/>
  <c r="AN10" i="122"/>
  <c r="AO10" i="122"/>
  <c r="AP10" i="122"/>
  <c r="AQ10" i="122"/>
  <c r="AR10" i="122"/>
  <c r="AS10" i="122"/>
  <c r="AT10" i="122"/>
  <c r="AU10" i="122"/>
  <c r="AV10" i="122"/>
  <c r="AW10" i="122"/>
  <c r="AX10" i="122"/>
  <c r="AY10" i="122"/>
  <c r="AZ10" i="122"/>
  <c r="BA10" i="122"/>
  <c r="BB10" i="122"/>
  <c r="BC10" i="122"/>
  <c r="BD10" i="122"/>
  <c r="BE10" i="122"/>
  <c r="BG10" i="122"/>
  <c r="F11" i="122"/>
  <c r="G11" i="122"/>
  <c r="H11" i="122"/>
  <c r="I11" i="122"/>
  <c r="J11" i="122"/>
  <c r="K11" i="122"/>
  <c r="L11" i="122"/>
  <c r="M11" i="122"/>
  <c r="N11" i="122"/>
  <c r="O11" i="122"/>
  <c r="P11" i="122"/>
  <c r="Q11" i="122"/>
  <c r="R11" i="122"/>
  <c r="S11" i="122"/>
  <c r="T11" i="122"/>
  <c r="U11" i="122"/>
  <c r="V11" i="122"/>
  <c r="W11" i="122"/>
  <c r="X11" i="122"/>
  <c r="Y11" i="122"/>
  <c r="Z11" i="122"/>
  <c r="AA11" i="122"/>
  <c r="AB11" i="122"/>
  <c r="AC11" i="122"/>
  <c r="AD11" i="122"/>
  <c r="AE11" i="122"/>
  <c r="AF11" i="122"/>
  <c r="AG11" i="122"/>
  <c r="AH11" i="122"/>
  <c r="AI11" i="122"/>
  <c r="AJ11" i="122"/>
  <c r="AK11" i="122"/>
  <c r="AL11" i="122"/>
  <c r="AM11" i="122"/>
  <c r="AN11" i="122"/>
  <c r="AO11" i="122"/>
  <c r="AP11" i="122"/>
  <c r="AQ11" i="122"/>
  <c r="AR11" i="122"/>
  <c r="AS11" i="122"/>
  <c r="AT11" i="122"/>
  <c r="AU11" i="122"/>
  <c r="AV11" i="122"/>
  <c r="AW11" i="122"/>
  <c r="AX11" i="122"/>
  <c r="AY11" i="122"/>
  <c r="AZ11" i="122"/>
  <c r="BA11" i="122"/>
  <c r="BB11" i="122"/>
  <c r="BC11" i="122"/>
  <c r="BD11" i="122"/>
  <c r="BE11" i="122"/>
  <c r="BG11" i="122"/>
  <c r="BG12" i="122"/>
  <c r="BG13" i="122"/>
  <c r="F14" i="122"/>
  <c r="G14" i="122"/>
  <c r="H14" i="122"/>
  <c r="I14" i="122"/>
  <c r="J14" i="122"/>
  <c r="K14" i="122"/>
  <c r="L14" i="122"/>
  <c r="M14" i="122"/>
  <c r="N14" i="122"/>
  <c r="O14" i="122"/>
  <c r="P14" i="122"/>
  <c r="Q14" i="122"/>
  <c r="R14" i="122"/>
  <c r="S14" i="122"/>
  <c r="T14" i="122"/>
  <c r="U14" i="122"/>
  <c r="V14" i="122"/>
  <c r="W14" i="122"/>
  <c r="X14" i="122"/>
  <c r="Y14" i="122"/>
  <c r="Z14" i="122"/>
  <c r="AA14" i="122"/>
  <c r="AB14" i="122"/>
  <c r="AC14" i="122"/>
  <c r="AD14" i="122"/>
  <c r="AE14" i="122"/>
  <c r="AF14" i="122"/>
  <c r="AG14" i="122"/>
  <c r="AH14" i="122"/>
  <c r="AI14" i="122"/>
  <c r="AJ14" i="122"/>
  <c r="AK14" i="122"/>
  <c r="AL14" i="122"/>
  <c r="AM14" i="122"/>
  <c r="AN14" i="122"/>
  <c r="AO14" i="122"/>
  <c r="AP14" i="122"/>
  <c r="AQ14" i="122"/>
  <c r="AR14" i="122"/>
  <c r="AS14" i="122"/>
  <c r="AT14" i="122"/>
  <c r="AU14" i="122"/>
  <c r="AV14" i="122"/>
  <c r="AW14" i="122"/>
  <c r="AX14" i="122"/>
  <c r="AY14" i="122"/>
  <c r="AZ14" i="122"/>
  <c r="BA14" i="122"/>
  <c r="BB14" i="122"/>
  <c r="BC14" i="122"/>
  <c r="BD14" i="122"/>
  <c r="BE14" i="122"/>
  <c r="BG14" i="122"/>
  <c r="S17" i="122"/>
</calcChain>
</file>

<file path=xl/sharedStrings.xml><?xml version="1.0" encoding="utf-8"?>
<sst xmlns="http://schemas.openxmlformats.org/spreadsheetml/2006/main" count="75" uniqueCount="31">
  <si>
    <t>,</t>
  </si>
  <si>
    <t>Lp.</t>
  </si>
  <si>
    <t>Jednostka realizująca / departament nadzorujący</t>
  </si>
  <si>
    <t>Nazwa przedsięwzięcia / Uwagi</t>
  </si>
  <si>
    <t>Źródło finansowania</t>
  </si>
  <si>
    <t>Wartość zadania ogółem</t>
  </si>
  <si>
    <t>2027-2030</t>
  </si>
  <si>
    <t>razem zmiany w latach 2020-2030</t>
  </si>
  <si>
    <t xml:space="preserve">razem nakłady poniesione do końca 2019r. </t>
  </si>
  <si>
    <t>razem</t>
  </si>
  <si>
    <t>WPF 2020</t>
  </si>
  <si>
    <t>wnioskowane zmiany</t>
  </si>
  <si>
    <t>po zmianach</t>
  </si>
  <si>
    <t>WPF 2018</t>
  </si>
  <si>
    <t>WPF 2019</t>
  </si>
  <si>
    <t>WPF 2017</t>
  </si>
  <si>
    <t>WPF 2016</t>
  </si>
  <si>
    <t>nakłady poniesione do końca 2019r.</t>
  </si>
  <si>
    <t>po zmianach do końca 2019r.</t>
  </si>
  <si>
    <t xml:space="preserve"> budżet UE</t>
  </si>
  <si>
    <t>majątkowe</t>
  </si>
  <si>
    <t>środki własne</t>
  </si>
  <si>
    <t>inne</t>
  </si>
  <si>
    <t>budżet UE</t>
  </si>
  <si>
    <t>budżet państwa</t>
  </si>
  <si>
    <t xml:space="preserve">razem </t>
  </si>
  <si>
    <t xml:space="preserve">Majątkowe </t>
  </si>
  <si>
    <t xml:space="preserve">TABELARYCZNE ZESTAWIENIE WNIOSKÓW O DOKONANIE ZMIAN LIMITÓW WYDATKÓW W WPF </t>
  </si>
  <si>
    <r>
      <t xml:space="preserve">Budowa obwodnicy Narola w ciągu DW Nr 865
</t>
    </r>
    <r>
      <rPr>
        <sz val="18"/>
        <color rgb="FFFF0000"/>
        <rFont val="Arial"/>
        <family val="2"/>
        <charset val="238"/>
      </rPr>
      <t xml:space="preserve">RPO WP 2014-2020
</t>
    </r>
  </si>
  <si>
    <t>nowe
PZDW+DT</t>
  </si>
  <si>
    <t>Załącznik do uzasadnienia do  
do projektu Uchwały Nr …../…../20
Sejmiku Województwa Podkarpackiego 
z dnia            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</si>
</sst>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74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4"/>
      <color theme="1"/>
      <name val="Czcionka tekstu podstawowego"/>
      <charset val="238"/>
    </font>
    <font>
      <b/>
      <sz val="24"/>
      <color theme="1"/>
      <name val="Czcionka tekstu podstawowego"/>
      <charset val="238"/>
    </font>
    <font>
      <sz val="14"/>
      <color theme="1"/>
      <name val="Arial"/>
      <family val="2"/>
      <charset val="238"/>
    </font>
    <font>
      <sz val="15"/>
      <color theme="1"/>
      <name val="Arial"/>
      <family val="2"/>
      <charset val="238"/>
    </font>
    <font>
      <sz val="18"/>
      <name val="Arial"/>
      <family val="2"/>
      <charset val="238"/>
    </font>
    <font>
      <sz val="18"/>
      <color rgb="FFFF0000"/>
      <name val="Arial"/>
      <family val="2"/>
      <charset val="238"/>
    </font>
    <font>
      <sz val="15.5"/>
      <name val="Arial"/>
      <family val="2"/>
      <charset val="238"/>
    </font>
    <font>
      <sz val="15.5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5"/>
      <name val="Arial"/>
      <family val="2"/>
      <charset val="238"/>
    </font>
    <font>
      <sz val="16"/>
      <color theme="1"/>
      <name val="Czcionka tekstu podstawowego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46">
    <xf numFmtId="0" fontId="0" fillId="0" borderId="0"/>
    <xf numFmtId="0" fontId="56" fillId="0" borderId="0"/>
    <xf numFmtId="9" fontId="56" fillId="0" borderId="0" applyFont="0" applyFill="0" applyBorder="0" applyAlignment="0" applyProtection="0"/>
    <xf numFmtId="0" fontId="57" fillId="0" borderId="0"/>
    <xf numFmtId="0" fontId="58" fillId="0" borderId="0"/>
    <xf numFmtId="0" fontId="58" fillId="0" borderId="0"/>
    <xf numFmtId="0" fontId="56" fillId="0" borderId="0"/>
    <xf numFmtId="0" fontId="58" fillId="0" borderId="0"/>
    <xf numFmtId="0" fontId="59" fillId="0" borderId="0"/>
    <xf numFmtId="0" fontId="58" fillId="0" borderId="0"/>
    <xf numFmtId="0" fontId="58" fillId="0" borderId="0"/>
    <xf numFmtId="0" fontId="57" fillId="0" borderId="0"/>
    <xf numFmtId="0" fontId="56" fillId="0" borderId="0"/>
    <xf numFmtId="9" fontId="56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6" fillId="0" borderId="0"/>
    <xf numFmtId="0" fontId="56" fillId="0" borderId="0"/>
    <xf numFmtId="9" fontId="56" fillId="0" borderId="0" applyFont="0" applyFill="0" applyBorder="0" applyAlignment="0" applyProtection="0"/>
    <xf numFmtId="0" fontId="54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164" fontId="61" fillId="0" borderId="0" applyFont="0" applyFill="0" applyBorder="0" applyAlignment="0" applyProtection="0"/>
    <xf numFmtId="0" fontId="50" fillId="0" borderId="0"/>
    <xf numFmtId="0" fontId="50" fillId="0" borderId="0"/>
    <xf numFmtId="0" fontId="49" fillId="0" borderId="0"/>
    <xf numFmtId="0" fontId="49" fillId="0" borderId="0"/>
    <xf numFmtId="9" fontId="55" fillId="0" borderId="0" applyFont="0" applyFill="0" applyBorder="0" applyAlignment="0" applyProtection="0"/>
    <xf numFmtId="0" fontId="48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55" fillId="0" borderId="0"/>
    <xf numFmtId="0" fontId="34" fillId="0" borderId="0"/>
    <xf numFmtId="0" fontId="33" fillId="0" borderId="0"/>
    <xf numFmtId="0" fontId="33" fillId="0" borderId="0"/>
    <xf numFmtId="0" fontId="32" fillId="0" borderId="0"/>
    <xf numFmtId="9" fontId="32" fillId="0" borderId="0" applyFont="0" applyFill="0" applyBorder="0" applyAlignment="0" applyProtection="0"/>
    <xf numFmtId="0" fontId="32" fillId="0" borderId="0"/>
    <xf numFmtId="164" fontId="55" fillId="0" borderId="0" applyFont="0" applyFill="0" applyBorder="0" applyAlignment="0" applyProtection="0"/>
    <xf numFmtId="0" fontId="32" fillId="0" borderId="0"/>
    <xf numFmtId="9" fontId="32" fillId="0" borderId="0" applyFont="0" applyFill="0" applyBorder="0" applyAlignment="0" applyProtection="0"/>
    <xf numFmtId="0" fontId="32" fillId="0" borderId="0"/>
    <xf numFmtId="0" fontId="32" fillId="0" borderId="0"/>
    <xf numFmtId="9" fontId="3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164" fontId="61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0" fillId="0" borderId="0"/>
    <xf numFmtId="9" fontId="30" fillId="0" borderId="0" applyFont="0" applyFill="0" applyBorder="0" applyAlignment="0" applyProtection="0"/>
    <xf numFmtId="0" fontId="29" fillId="0" borderId="0"/>
    <xf numFmtId="0" fontId="28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1" fillId="0" borderId="0"/>
    <xf numFmtId="9" fontId="1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06">
    <xf numFmtId="0" fontId="0" fillId="0" borderId="0" xfId="0"/>
    <xf numFmtId="0" fontId="55" fillId="0" borderId="0" xfId="14"/>
    <xf numFmtId="0" fontId="55" fillId="2" borderId="0" xfId="14" applyFill="1"/>
    <xf numFmtId="0" fontId="55" fillId="2" borderId="16" xfId="14" applyFill="1" applyBorder="1" applyAlignment="1">
      <alignment horizontal="center" vertical="center"/>
    </xf>
    <xf numFmtId="0" fontId="55" fillId="2" borderId="3" xfId="14" applyFill="1" applyBorder="1" applyAlignment="1">
      <alignment horizontal="center" vertical="center"/>
    </xf>
    <xf numFmtId="0" fontId="60" fillId="2" borderId="16" xfId="14" applyFont="1" applyFill="1" applyBorder="1" applyAlignment="1">
      <alignment horizontal="center" vertical="center"/>
    </xf>
    <xf numFmtId="0" fontId="55" fillId="0" borderId="3" xfId="14" applyBorder="1" applyAlignment="1">
      <alignment horizontal="center" vertical="center"/>
    </xf>
    <xf numFmtId="0" fontId="65" fillId="0" borderId="37" xfId="14" applyFont="1" applyBorder="1" applyAlignment="1">
      <alignment vertical="center" wrapText="1"/>
    </xf>
    <xf numFmtId="0" fontId="65" fillId="0" borderId="11" xfId="14" applyFont="1" applyBorder="1" applyAlignment="1">
      <alignment vertical="center" wrapText="1"/>
    </xf>
    <xf numFmtId="0" fontId="65" fillId="0" borderId="23" xfId="14" applyFont="1" applyBorder="1" applyAlignment="1">
      <alignment vertical="center" wrapText="1"/>
    </xf>
    <xf numFmtId="0" fontId="65" fillId="0" borderId="18" xfId="14" applyFont="1" applyBorder="1" applyAlignment="1">
      <alignment vertical="center" wrapText="1"/>
    </xf>
    <xf numFmtId="0" fontId="65" fillId="0" borderId="19" xfId="14" applyFont="1" applyBorder="1" applyAlignment="1">
      <alignment vertical="center" wrapText="1"/>
    </xf>
    <xf numFmtId="3" fontId="69" fillId="0" borderId="5" xfId="14" applyNumberFormat="1" applyFont="1" applyBorder="1" applyAlignment="1">
      <alignment horizontal="right" vertical="center"/>
    </xf>
    <xf numFmtId="3" fontId="69" fillId="0" borderId="22" xfId="14" applyNumberFormat="1" applyFont="1" applyBorder="1" applyAlignment="1">
      <alignment horizontal="right" vertical="center"/>
    </xf>
    <xf numFmtId="3" fontId="70" fillId="0" borderId="6" xfId="14" applyNumberFormat="1" applyFont="1" applyBorder="1" applyAlignment="1">
      <alignment horizontal="right" vertical="center" wrapText="1"/>
    </xf>
    <xf numFmtId="3" fontId="69" fillId="0" borderId="25" xfId="14" applyNumberFormat="1" applyFont="1" applyBorder="1" applyAlignment="1">
      <alignment horizontal="right" vertical="center"/>
    </xf>
    <xf numFmtId="3" fontId="69" fillId="0" borderId="24" xfId="14" applyNumberFormat="1" applyFont="1" applyBorder="1" applyAlignment="1">
      <alignment horizontal="right" vertical="center"/>
    </xf>
    <xf numFmtId="3" fontId="70" fillId="0" borderId="5" xfId="14" applyNumberFormat="1" applyFont="1" applyBorder="1" applyAlignment="1">
      <alignment horizontal="right" vertical="center" wrapText="1"/>
    </xf>
    <xf numFmtId="3" fontId="70" fillId="0" borderId="22" xfId="14" applyNumberFormat="1" applyFont="1" applyBorder="1" applyAlignment="1">
      <alignment horizontal="right" vertical="center" wrapText="1"/>
    </xf>
    <xf numFmtId="3" fontId="70" fillId="0" borderId="31" xfId="14" applyNumberFormat="1" applyFont="1" applyBorder="1" applyAlignment="1">
      <alignment horizontal="right" vertical="center" wrapText="1"/>
    </xf>
    <xf numFmtId="3" fontId="71" fillId="0" borderId="0" xfId="14" applyNumberFormat="1" applyFont="1"/>
    <xf numFmtId="0" fontId="71" fillId="0" borderId="0" xfId="14" applyFont="1"/>
    <xf numFmtId="0" fontId="66" fillId="0" borderId="12" xfId="14" applyFont="1" applyBorder="1" applyAlignment="1">
      <alignment horizontal="center" vertical="center"/>
    </xf>
    <xf numFmtId="3" fontId="70" fillId="0" borderId="12" xfId="14" applyNumberFormat="1" applyFont="1" applyBorder="1" applyAlignment="1">
      <alignment horizontal="right" vertical="center" wrapText="1"/>
    </xf>
    <xf numFmtId="3" fontId="70" fillId="2" borderId="1" xfId="14" applyNumberFormat="1" applyFont="1" applyFill="1" applyBorder="1" applyAlignment="1">
      <alignment horizontal="right" vertical="center" wrapText="1"/>
    </xf>
    <xf numFmtId="3" fontId="70" fillId="0" borderId="13" xfId="14" applyNumberFormat="1" applyFont="1" applyBorder="1" applyAlignment="1">
      <alignment horizontal="right" vertical="center" wrapText="1"/>
    </xf>
    <xf numFmtId="3" fontId="70" fillId="0" borderId="40" xfId="14" applyNumberFormat="1" applyFont="1" applyBorder="1" applyAlignment="1">
      <alignment horizontal="right" vertical="center" wrapText="1"/>
    </xf>
    <xf numFmtId="3" fontId="70" fillId="2" borderId="10" xfId="14" applyNumberFormat="1" applyFont="1" applyFill="1" applyBorder="1" applyAlignment="1">
      <alignment horizontal="right" vertical="center" wrapText="1"/>
    </xf>
    <xf numFmtId="3" fontId="70" fillId="0" borderId="41" xfId="14" applyNumberFormat="1" applyFont="1" applyBorder="1" applyAlignment="1">
      <alignment horizontal="right" vertical="center" wrapText="1"/>
    </xf>
    <xf numFmtId="3" fontId="70" fillId="4" borderId="1" xfId="14" applyNumberFormat="1" applyFont="1" applyFill="1" applyBorder="1" applyAlignment="1">
      <alignment horizontal="right" vertical="center" wrapText="1"/>
    </xf>
    <xf numFmtId="3" fontId="70" fillId="4" borderId="10" xfId="14" applyNumberFormat="1" applyFont="1" applyFill="1" applyBorder="1" applyAlignment="1">
      <alignment horizontal="right" vertical="center" wrapText="1"/>
    </xf>
    <xf numFmtId="3" fontId="70" fillId="0" borderId="42" xfId="14" applyNumberFormat="1" applyFont="1" applyBorder="1" applyAlignment="1">
      <alignment horizontal="right" vertical="center" wrapText="1"/>
    </xf>
    <xf numFmtId="3" fontId="70" fillId="2" borderId="20" xfId="14" applyNumberFormat="1" applyFont="1" applyFill="1" applyBorder="1" applyAlignment="1">
      <alignment horizontal="right" vertical="center" wrapText="1"/>
    </xf>
    <xf numFmtId="3" fontId="70" fillId="0" borderId="20" xfId="14" applyNumberFormat="1" applyFont="1" applyBorder="1" applyAlignment="1">
      <alignment horizontal="right" vertical="center" wrapText="1"/>
    </xf>
    <xf numFmtId="3" fontId="70" fillId="0" borderId="21" xfId="14" applyNumberFormat="1" applyFont="1" applyBorder="1" applyAlignment="1">
      <alignment horizontal="right" vertical="center" wrapText="1"/>
    </xf>
    <xf numFmtId="3" fontId="70" fillId="0" borderId="43" xfId="14" applyNumberFormat="1" applyFont="1" applyBorder="1" applyAlignment="1">
      <alignment horizontal="right" vertical="center" wrapText="1"/>
    </xf>
    <xf numFmtId="3" fontId="69" fillId="3" borderId="44" xfId="14" applyNumberFormat="1" applyFont="1" applyFill="1" applyBorder="1" applyAlignment="1">
      <alignment horizontal="right" vertical="center"/>
    </xf>
    <xf numFmtId="3" fontId="69" fillId="3" borderId="46" xfId="14" applyNumberFormat="1" applyFont="1" applyFill="1" applyBorder="1" applyAlignment="1">
      <alignment horizontal="right" vertical="center"/>
    </xf>
    <xf numFmtId="3" fontId="69" fillId="3" borderId="45" xfId="14" applyNumberFormat="1" applyFont="1" applyFill="1" applyBorder="1" applyAlignment="1">
      <alignment horizontal="right" vertical="center"/>
    </xf>
    <xf numFmtId="3" fontId="69" fillId="3" borderId="47" xfId="14" applyNumberFormat="1" applyFont="1" applyFill="1" applyBorder="1" applyAlignment="1">
      <alignment horizontal="right" vertical="center"/>
    </xf>
    <xf numFmtId="3" fontId="69" fillId="3" borderId="48" xfId="14" applyNumberFormat="1" applyFont="1" applyFill="1" applyBorder="1" applyAlignment="1">
      <alignment horizontal="right" vertical="center"/>
    </xf>
    <xf numFmtId="3" fontId="70" fillId="0" borderId="49" xfId="14" applyNumberFormat="1" applyFont="1" applyBorder="1" applyAlignment="1">
      <alignment horizontal="right" vertical="center"/>
    </xf>
    <xf numFmtId="3" fontId="70" fillId="0" borderId="43" xfId="14" applyNumberFormat="1" applyFont="1" applyBorder="1" applyAlignment="1">
      <alignment horizontal="right" vertical="center"/>
    </xf>
    <xf numFmtId="3" fontId="70" fillId="4" borderId="43" xfId="14" applyNumberFormat="1" applyFont="1" applyFill="1" applyBorder="1" applyAlignment="1">
      <alignment horizontal="right" vertical="center"/>
    </xf>
    <xf numFmtId="3" fontId="70" fillId="5" borderId="43" xfId="14" applyNumberFormat="1" applyFont="1" applyFill="1" applyBorder="1" applyAlignment="1">
      <alignment horizontal="right" vertical="center"/>
    </xf>
    <xf numFmtId="3" fontId="73" fillId="0" borderId="0" xfId="14" applyNumberFormat="1" applyFont="1"/>
    <xf numFmtId="0" fontId="1" fillId="0" borderId="0" xfId="145" applyAlignment="1">
      <alignment vertical="center"/>
    </xf>
    <xf numFmtId="3" fontId="70" fillId="0" borderId="43" xfId="14" applyNumberFormat="1" applyFont="1" applyFill="1" applyBorder="1" applyAlignment="1">
      <alignment horizontal="right" vertical="center"/>
    </xf>
    <xf numFmtId="0" fontId="65" fillId="2" borderId="4" xfId="14" applyFont="1" applyFill="1" applyBorder="1" applyAlignment="1">
      <alignment horizontal="center" vertical="center"/>
    </xf>
    <xf numFmtId="0" fontId="65" fillId="2" borderId="3" xfId="14" applyFont="1" applyFill="1" applyBorder="1" applyAlignment="1">
      <alignment horizontal="center" vertical="center"/>
    </xf>
    <xf numFmtId="0" fontId="65" fillId="2" borderId="31" xfId="14" applyFont="1" applyFill="1" applyBorder="1" applyAlignment="1">
      <alignment horizontal="center" vertical="center" wrapText="1"/>
    </xf>
    <xf numFmtId="0" fontId="65" fillId="2" borderId="34" xfId="14" applyFont="1" applyFill="1" applyBorder="1" applyAlignment="1">
      <alignment horizontal="center" vertical="center" wrapText="1"/>
    </xf>
    <xf numFmtId="0" fontId="66" fillId="2" borderId="31" xfId="14" applyFont="1" applyFill="1" applyBorder="1" applyAlignment="1">
      <alignment horizontal="center" vertical="center" wrapText="1"/>
    </xf>
    <xf numFmtId="0" fontId="66" fillId="2" borderId="34" xfId="14" applyFont="1" applyFill="1" applyBorder="1" applyAlignment="1">
      <alignment horizontal="center" vertical="center" wrapText="1"/>
    </xf>
    <xf numFmtId="0" fontId="65" fillId="0" borderId="16" xfId="14" applyFont="1" applyBorder="1" applyAlignment="1">
      <alignment horizontal="center" vertical="center" wrapText="1"/>
    </xf>
    <xf numFmtId="0" fontId="65" fillId="0" borderId="17" xfId="14" applyFont="1" applyBorder="1" applyAlignment="1">
      <alignment horizontal="center" vertical="center" wrapText="1"/>
    </xf>
    <xf numFmtId="0" fontId="65" fillId="0" borderId="35" xfId="14" applyFont="1" applyBorder="1" applyAlignment="1">
      <alignment horizontal="center" vertical="center" wrapText="1"/>
    </xf>
    <xf numFmtId="0" fontId="65" fillId="0" borderId="36" xfId="14" applyFont="1" applyBorder="1" applyAlignment="1">
      <alignment horizontal="center" vertical="center" wrapText="1"/>
    </xf>
    <xf numFmtId="0" fontId="66" fillId="5" borderId="47" xfId="14" applyFont="1" applyFill="1" applyBorder="1" applyAlignment="1">
      <alignment vertical="center"/>
    </xf>
    <xf numFmtId="0" fontId="66" fillId="5" borderId="52" xfId="14" applyFont="1" applyFill="1" applyBorder="1" applyAlignment="1">
      <alignment vertical="center"/>
    </xf>
    <xf numFmtId="0" fontId="65" fillId="2" borderId="38" xfId="14" applyFont="1" applyFill="1" applyBorder="1" applyAlignment="1">
      <alignment horizontal="center" vertical="center"/>
    </xf>
    <xf numFmtId="0" fontId="65" fillId="2" borderId="9" xfId="14" applyFont="1" applyFill="1" applyBorder="1" applyAlignment="1">
      <alignment horizontal="center" vertical="center"/>
    </xf>
    <xf numFmtId="0" fontId="66" fillId="0" borderId="3" xfId="14" applyFont="1" applyBorder="1" applyAlignment="1">
      <alignment horizontal="center" vertical="center" wrapText="1"/>
    </xf>
    <xf numFmtId="0" fontId="66" fillId="0" borderId="38" xfId="14" applyFont="1" applyBorder="1" applyAlignment="1">
      <alignment horizontal="center" vertical="center" wrapText="1"/>
    </xf>
    <xf numFmtId="0" fontId="66" fillId="0" borderId="9" xfId="14" applyFont="1" applyBorder="1" applyAlignment="1">
      <alignment horizontal="center" vertical="center" wrapText="1"/>
    </xf>
    <xf numFmtId="0" fontId="67" fillId="2" borderId="3" xfId="14" applyFont="1" applyFill="1" applyBorder="1" applyAlignment="1">
      <alignment horizontal="center" vertical="center" wrapText="1"/>
    </xf>
    <xf numFmtId="0" fontId="67" fillId="2" borderId="38" xfId="14" applyFont="1" applyFill="1" applyBorder="1" applyAlignment="1">
      <alignment horizontal="center" vertical="center" wrapText="1"/>
    </xf>
    <xf numFmtId="0" fontId="67" fillId="2" borderId="9" xfId="14" applyFont="1" applyFill="1" applyBorder="1" applyAlignment="1">
      <alignment horizontal="center" vertical="center" wrapText="1"/>
    </xf>
    <xf numFmtId="0" fontId="66" fillId="0" borderId="28" xfId="14" applyFont="1" applyBorder="1" applyAlignment="1">
      <alignment horizontal="center" vertical="center"/>
    </xf>
    <xf numFmtId="0" fontId="66" fillId="0" borderId="39" xfId="14" applyFont="1" applyBorder="1" applyAlignment="1">
      <alignment horizontal="center" vertical="center"/>
    </xf>
    <xf numFmtId="0" fontId="72" fillId="3" borderId="44" xfId="14" applyFont="1" applyFill="1" applyBorder="1" applyAlignment="1">
      <alignment horizontal="center" vertical="center"/>
    </xf>
    <xf numFmtId="0" fontId="72" fillId="3" borderId="45" xfId="14" applyFont="1" applyFill="1" applyBorder="1" applyAlignment="1">
      <alignment horizontal="center" vertical="center"/>
    </xf>
    <xf numFmtId="0" fontId="66" fillId="6" borderId="35" xfId="14" applyFont="1" applyFill="1" applyBorder="1" applyAlignment="1">
      <alignment horizontal="center" vertical="center"/>
    </xf>
    <xf numFmtId="0" fontId="66" fillId="6" borderId="0" xfId="14" applyFont="1" applyFill="1" applyAlignment="1">
      <alignment horizontal="center" vertical="center"/>
    </xf>
    <xf numFmtId="0" fontId="66" fillId="6" borderId="36" xfId="14" applyFont="1" applyFill="1" applyBorder="1" applyAlignment="1">
      <alignment horizontal="center" vertical="center"/>
    </xf>
    <xf numFmtId="0" fontId="66" fillId="6" borderId="14" xfId="14" applyFont="1" applyFill="1" applyBorder="1" applyAlignment="1">
      <alignment horizontal="center" vertical="center"/>
    </xf>
    <xf numFmtId="0" fontId="66" fillId="6" borderId="2" xfId="14" applyFont="1" applyFill="1" applyBorder="1" applyAlignment="1">
      <alignment horizontal="center" vertical="center"/>
    </xf>
    <xf numFmtId="0" fontId="66" fillId="6" borderId="15" xfId="14" applyFont="1" applyFill="1" applyBorder="1" applyAlignment="1">
      <alignment horizontal="center" vertical="center"/>
    </xf>
    <xf numFmtId="0" fontId="66" fillId="0" borderId="32" xfId="14" applyFont="1" applyBorder="1" applyAlignment="1">
      <alignment horizontal="left" vertical="center"/>
    </xf>
    <xf numFmtId="0" fontId="66" fillId="0" borderId="33" xfId="14" applyFont="1" applyBorder="1" applyAlignment="1">
      <alignment horizontal="left" vertical="center"/>
    </xf>
    <xf numFmtId="0" fontId="66" fillId="0" borderId="50" xfId="14" applyFont="1" applyBorder="1" applyAlignment="1">
      <alignment vertical="center"/>
    </xf>
    <xf numFmtId="0" fontId="66" fillId="0" borderId="51" xfId="14" applyFont="1" applyBorder="1" applyAlignment="1">
      <alignment vertical="center"/>
    </xf>
    <xf numFmtId="0" fontId="66" fillId="0" borderId="50" xfId="14" applyFont="1" applyBorder="1" applyAlignment="1">
      <alignment horizontal="left" vertical="center"/>
    </xf>
    <xf numFmtId="0" fontId="66" fillId="0" borderId="51" xfId="14" applyFont="1" applyBorder="1" applyAlignment="1">
      <alignment horizontal="left" vertical="center"/>
    </xf>
    <xf numFmtId="0" fontId="65" fillId="0" borderId="5" xfId="14" applyFont="1" applyBorder="1" applyAlignment="1">
      <alignment horizontal="center" vertical="center"/>
    </xf>
    <xf numFmtId="0" fontId="65" fillId="0" borderId="22" xfId="14" applyFont="1" applyBorder="1" applyAlignment="1">
      <alignment horizontal="center" vertical="center"/>
    </xf>
    <xf numFmtId="0" fontId="65" fillId="0" borderId="6" xfId="14" applyFont="1" applyBorder="1" applyAlignment="1">
      <alignment horizontal="center" vertical="center"/>
    </xf>
    <xf numFmtId="0" fontId="65" fillId="0" borderId="3" xfId="14" applyFont="1" applyBorder="1" applyAlignment="1">
      <alignment horizontal="center" vertical="center" wrapText="1"/>
    </xf>
    <xf numFmtId="0" fontId="65" fillId="0" borderId="38" xfId="14" applyFont="1" applyBorder="1" applyAlignment="1">
      <alignment horizontal="center" vertical="center" wrapText="1"/>
    </xf>
    <xf numFmtId="0" fontId="65" fillId="0" borderId="32" xfId="14" applyFont="1" applyBorder="1" applyAlignment="1">
      <alignment horizontal="center" vertical="center"/>
    </xf>
    <xf numFmtId="0" fontId="65" fillId="0" borderId="24" xfId="14" applyFont="1" applyBorder="1" applyAlignment="1">
      <alignment horizontal="center" vertical="center"/>
    </xf>
    <xf numFmtId="0" fontId="65" fillId="0" borderId="33" xfId="14" applyFont="1" applyBorder="1" applyAlignment="1">
      <alignment horizontal="center" vertical="center"/>
    </xf>
    <xf numFmtId="0" fontId="55" fillId="0" borderId="30" xfId="14" applyBorder="1" applyAlignment="1">
      <alignment horizontal="center" vertical="center"/>
    </xf>
    <xf numFmtId="0" fontId="55" fillId="0" borderId="17" xfId="14" applyBorder="1" applyAlignment="1">
      <alignment horizontal="center" vertical="center"/>
    </xf>
    <xf numFmtId="0" fontId="55" fillId="0" borderId="29" xfId="14" applyBorder="1" applyAlignment="1">
      <alignment horizontal="center" vertical="center"/>
    </xf>
    <xf numFmtId="0" fontId="55" fillId="0" borderId="7" xfId="14" applyBorder="1" applyAlignment="1">
      <alignment horizontal="center" vertical="center"/>
    </xf>
    <xf numFmtId="0" fontId="55" fillId="0" borderId="8" xfId="14" applyBorder="1" applyAlignment="1">
      <alignment horizontal="center" vertical="center"/>
    </xf>
    <xf numFmtId="0" fontId="63" fillId="0" borderId="0" xfId="14" applyFont="1" applyAlignment="1">
      <alignment horizontal="center" vertical="center" wrapText="1"/>
    </xf>
    <xf numFmtId="0" fontId="64" fillId="0" borderId="0" xfId="14" applyFont="1" applyAlignment="1">
      <alignment horizontal="center" vertical="center"/>
    </xf>
    <xf numFmtId="0" fontId="55" fillId="0" borderId="16" xfId="14" applyBorder="1" applyAlignment="1">
      <alignment horizontal="center" vertical="center"/>
    </xf>
    <xf numFmtId="0" fontId="55" fillId="0" borderId="27" xfId="14" applyBorder="1" applyAlignment="1">
      <alignment horizontal="center" vertical="center"/>
    </xf>
    <xf numFmtId="0" fontId="55" fillId="0" borderId="26" xfId="14" applyBorder="1" applyAlignment="1">
      <alignment horizontal="center" vertical="center"/>
    </xf>
    <xf numFmtId="0" fontId="55" fillId="0" borderId="28" xfId="14" applyBorder="1" applyAlignment="1">
      <alignment horizontal="center" vertical="center"/>
    </xf>
    <xf numFmtId="0" fontId="62" fillId="0" borderId="27" xfId="14" applyFont="1" applyBorder="1" applyAlignment="1">
      <alignment horizontal="center" vertical="center"/>
    </xf>
    <xf numFmtId="0" fontId="62" fillId="0" borderId="26" xfId="14" applyFont="1" applyBorder="1" applyAlignment="1">
      <alignment horizontal="center" vertical="center"/>
    </xf>
    <xf numFmtId="0" fontId="62" fillId="0" borderId="28" xfId="14" applyFont="1" applyBorder="1" applyAlignment="1">
      <alignment horizontal="center" vertical="center"/>
    </xf>
  </cellXfs>
  <cellStyles count="146">
    <cellStyle name="Dziesiętny 2" xfId="29" xr:uid="{00000000-0005-0000-0000-000001000000}"/>
    <cellStyle name="Dziesiętny 2 2" xfId="73" xr:uid="{00000000-0005-0000-0000-000002000000}"/>
    <cellStyle name="Dziesiętny 3" xfId="59" xr:uid="{00000000-0005-0000-0000-000003000000}"/>
    <cellStyle name="Normalny" xfId="0" builtinId="0"/>
    <cellStyle name="Normalny 10" xfId="24" xr:uid="{00000000-0005-0000-0000-000006000000}"/>
    <cellStyle name="Normalny 10 2" xfId="68" xr:uid="{00000000-0005-0000-0000-000007000000}"/>
    <cellStyle name="Normalny 11" xfId="37" xr:uid="{00000000-0005-0000-0000-000008000000}"/>
    <cellStyle name="Normalny 11 2" xfId="38" xr:uid="{00000000-0005-0000-0000-000009000000}"/>
    <cellStyle name="Normalny 11 2 2" xfId="81" xr:uid="{00000000-0005-0000-0000-00000A000000}"/>
    <cellStyle name="Normalny 11 3" xfId="80" xr:uid="{00000000-0005-0000-0000-00000B000000}"/>
    <cellStyle name="Normalny 12" xfId="39" xr:uid="{00000000-0005-0000-0000-00000C000000}"/>
    <cellStyle name="Normalny 12 2" xfId="82" xr:uid="{00000000-0005-0000-0000-00000D000000}"/>
    <cellStyle name="Normalny 13" xfId="42" xr:uid="{00000000-0005-0000-0000-00000E000000}"/>
    <cellStyle name="Normalny 13 2" xfId="43" xr:uid="{00000000-0005-0000-0000-00000F000000}"/>
    <cellStyle name="Normalny 13 2 2" xfId="86" xr:uid="{00000000-0005-0000-0000-000010000000}"/>
    <cellStyle name="Normalny 13 3" xfId="44" xr:uid="{00000000-0005-0000-0000-000011000000}"/>
    <cellStyle name="Normalny 13 3 2" xfId="45" xr:uid="{00000000-0005-0000-0000-000012000000}"/>
    <cellStyle name="Normalny 13 3 2 2" xfId="88" xr:uid="{00000000-0005-0000-0000-000013000000}"/>
    <cellStyle name="Normalny 13 3 3" xfId="87" xr:uid="{00000000-0005-0000-0000-000014000000}"/>
    <cellStyle name="Normalny 13 4" xfId="85" xr:uid="{00000000-0005-0000-0000-000015000000}"/>
    <cellStyle name="Normalny 14" xfId="48" xr:uid="{00000000-0005-0000-0000-000016000000}"/>
    <cellStyle name="Normalny 14 2" xfId="91" xr:uid="{00000000-0005-0000-0000-000017000000}"/>
    <cellStyle name="Normalny 15" xfId="49" xr:uid="{00000000-0005-0000-0000-000018000000}"/>
    <cellStyle name="Normalny 15 2" xfId="50" xr:uid="{00000000-0005-0000-0000-000019000000}"/>
    <cellStyle name="Normalny 15 2 2" xfId="53" xr:uid="{00000000-0005-0000-0000-00001A000000}"/>
    <cellStyle name="Normalny 15 2 2 2" xfId="95" xr:uid="{00000000-0005-0000-0000-00001B000000}"/>
    <cellStyle name="Normalny 15 2 3" xfId="93" xr:uid="{00000000-0005-0000-0000-00001C000000}"/>
    <cellStyle name="Normalny 15 3" xfId="92" xr:uid="{00000000-0005-0000-0000-00001D000000}"/>
    <cellStyle name="Normalny 16" xfId="51" xr:uid="{00000000-0005-0000-0000-00001E000000}"/>
    <cellStyle name="Normalny 16 2" xfId="94" xr:uid="{00000000-0005-0000-0000-00001F000000}"/>
    <cellStyle name="Normalny 17" xfId="102" xr:uid="{00000000-0005-0000-0000-000020000000}"/>
    <cellStyle name="Normalny 18" xfId="105" xr:uid="{00000000-0005-0000-0000-000021000000}"/>
    <cellStyle name="Normalny 18 2" xfId="106" xr:uid="{00000000-0005-0000-0000-000022000000}"/>
    <cellStyle name="Normalny 18 2 2" xfId="108" xr:uid="{00000000-0005-0000-0000-000023000000}"/>
    <cellStyle name="Normalny 18 2 2 2" xfId="111" xr:uid="{00000000-0005-0000-0000-000024000000}"/>
    <cellStyle name="Normalny 18 2 2 2 2" xfId="114" xr:uid="{00000000-0005-0000-0000-000025000000}"/>
    <cellStyle name="Normalny 18 2 2 2 3" xfId="115" xr:uid="{00000000-0005-0000-0000-000026000000}"/>
    <cellStyle name="Normalny 18 2 2 2 3 2" xfId="116" xr:uid="{00000000-0005-0000-0000-000027000000}"/>
    <cellStyle name="Normalny 18 2 2 2 3 2 2" xfId="117" xr:uid="{00000000-0005-0000-0000-000028000000}"/>
    <cellStyle name="Normalny 18 2 2 2 3 2 2 2" xfId="118" xr:uid="{00000000-0005-0000-0000-000029000000}"/>
    <cellStyle name="Normalny 18 2 2 2 3 2 2 2 2" xfId="119" xr:uid="{00000000-0005-0000-0000-00002A000000}"/>
    <cellStyle name="Normalny 18 2 2 2 3 2 2 2 4" xfId="134" xr:uid="{00000000-0005-0000-0000-00002B000000}"/>
    <cellStyle name="Normalny 18 2 2 2 3 2 3" xfId="130" xr:uid="{00000000-0005-0000-0000-00002C000000}"/>
    <cellStyle name="Normalny 18 2 2 2 3 2 3 2" xfId="131" xr:uid="{00000000-0005-0000-0000-00002D000000}"/>
    <cellStyle name="Normalny 18 2 2 2 3 2 4" xfId="137" xr:uid="{00000000-0005-0000-0000-00002E000000}"/>
    <cellStyle name="Normalny 18 2 2 2 3 2 4 2" xfId="142" xr:uid="{00000000-0005-0000-0000-00002F000000}"/>
    <cellStyle name="Normalny 18 2 2 2 3 2 4 2 2" xfId="145" xr:uid="{6E88851D-CCD2-421A-82EA-14CEF2FAFD27}"/>
    <cellStyle name="Normalny 18 2 2 3" xfId="112" xr:uid="{00000000-0005-0000-0000-000030000000}"/>
    <cellStyle name="Normalny 18 2 2 3 2" xfId="127" xr:uid="{00000000-0005-0000-0000-000031000000}"/>
    <cellStyle name="Normalny 18 2 2 4" xfId="113" xr:uid="{00000000-0005-0000-0000-000032000000}"/>
    <cellStyle name="Normalny 2" xfId="3" xr:uid="{00000000-0005-0000-0000-000033000000}"/>
    <cellStyle name="Normalny 2 2" xfId="4" xr:uid="{00000000-0005-0000-0000-000034000000}"/>
    <cellStyle name="Normalny 2 2 2" xfId="9" xr:uid="{00000000-0005-0000-0000-000035000000}"/>
    <cellStyle name="Normalny 2 2 3" xfId="10" xr:uid="{00000000-0005-0000-0000-000036000000}"/>
    <cellStyle name="Normalny 2 3" xfId="11" xr:uid="{00000000-0005-0000-0000-000037000000}"/>
    <cellStyle name="Normalny 2 3 2" xfId="52" xr:uid="{00000000-0005-0000-0000-000038000000}"/>
    <cellStyle name="Normalny 2 4" xfId="14" xr:uid="{00000000-0005-0000-0000-000039000000}"/>
    <cellStyle name="Normalny 3" xfId="5" xr:uid="{00000000-0005-0000-0000-00003A000000}"/>
    <cellStyle name="Normalny 3 2" xfId="6" xr:uid="{00000000-0005-0000-0000-00003B000000}"/>
    <cellStyle name="Normalny 3 2 2" xfId="7" xr:uid="{00000000-0005-0000-0000-00003C000000}"/>
    <cellStyle name="Normalny 3 2 3" xfId="58" xr:uid="{00000000-0005-0000-0000-00003D000000}"/>
    <cellStyle name="Normalny 4" xfId="8" xr:uid="{00000000-0005-0000-0000-00003E000000}"/>
    <cellStyle name="Normalny 5" xfId="1" xr:uid="{00000000-0005-0000-0000-00003F000000}"/>
    <cellStyle name="Normalny 5 2" xfId="12" xr:uid="{00000000-0005-0000-0000-000040000000}"/>
    <cellStyle name="Normalny 5 2 2" xfId="18" xr:uid="{00000000-0005-0000-0000-000041000000}"/>
    <cellStyle name="Normalny 5 2 2 2" xfId="22" xr:uid="{00000000-0005-0000-0000-000042000000}"/>
    <cellStyle name="Normalny 5 2 2 2 2" xfId="26" xr:uid="{00000000-0005-0000-0000-000043000000}"/>
    <cellStyle name="Normalny 5 2 2 2 2 2" xfId="36" xr:uid="{00000000-0005-0000-0000-000044000000}"/>
    <cellStyle name="Normalny 5 2 2 2 2 2 2" xfId="41" xr:uid="{00000000-0005-0000-0000-000045000000}"/>
    <cellStyle name="Normalny 5 2 2 2 2 2 2 2" xfId="47" xr:uid="{00000000-0005-0000-0000-000046000000}"/>
    <cellStyle name="Normalny 5 2 2 2 2 2 2 2 2" xfId="90" xr:uid="{00000000-0005-0000-0000-000047000000}"/>
    <cellStyle name="Normalny 5 2 2 2 2 2 2 2 2 2" xfId="99" xr:uid="{00000000-0005-0000-0000-000048000000}"/>
    <cellStyle name="Normalny 5 2 2 2 2 2 2 2 2 2 2" xfId="104" xr:uid="{00000000-0005-0000-0000-000049000000}"/>
    <cellStyle name="Normalny 5 2 2 2 2 2 2 2 2 2 2 2" xfId="110" xr:uid="{00000000-0005-0000-0000-00004A000000}"/>
    <cellStyle name="Normalny 5 2 2 2 2 2 2 2 2 2 2 2 2" xfId="121" xr:uid="{00000000-0005-0000-0000-00004B000000}"/>
    <cellStyle name="Normalny 5 2 2 2 2 2 2 2 2 2 2 2 2 2" xfId="129" xr:uid="{00000000-0005-0000-0000-00004C000000}"/>
    <cellStyle name="Normalny 5 2 2 2 2 2 2 2 2 2 2 2 3" xfId="133" xr:uid="{00000000-0005-0000-0000-00004D000000}"/>
    <cellStyle name="Normalny 5 2 2 2 2 2 2 2 2 2 2 2 3 2" xfId="136" xr:uid="{00000000-0005-0000-0000-00004E000000}"/>
    <cellStyle name="Normalny 5 2 2 2 2 2 2 2 2 2 2 2 3 3" xfId="139" xr:uid="{00000000-0005-0000-0000-00004F000000}"/>
    <cellStyle name="Normalny 5 2 2 2 2 2 2 2 2 2 2 2 3 3 2" xfId="141" xr:uid="{00000000-0005-0000-0000-000050000000}"/>
    <cellStyle name="Normalny 5 2 2 2 2 2 2 2 2 2 2 2 3 3 2 2" xfId="144" xr:uid="{00000000-0005-0000-0000-000051000000}"/>
    <cellStyle name="Normalny 5 2 2 2 2 2 2 3" xfId="84" xr:uid="{00000000-0005-0000-0000-000052000000}"/>
    <cellStyle name="Normalny 5 2 2 2 2 2 3" xfId="79" xr:uid="{00000000-0005-0000-0000-000053000000}"/>
    <cellStyle name="Normalny 5 2 2 2 2 3" xfId="70" xr:uid="{00000000-0005-0000-0000-000054000000}"/>
    <cellStyle name="Normalny 5 2 2 2 3" xfId="66" xr:uid="{00000000-0005-0000-0000-000055000000}"/>
    <cellStyle name="Normalny 5 2 2 3" xfId="27" xr:uid="{00000000-0005-0000-0000-000056000000}"/>
    <cellStyle name="Normalny 5 2 2 3 2" xfId="71" xr:uid="{00000000-0005-0000-0000-000057000000}"/>
    <cellStyle name="Normalny 5 2 2 4" xfId="62" xr:uid="{00000000-0005-0000-0000-000058000000}"/>
    <cellStyle name="Normalny 5 2 2 5" xfId="124" xr:uid="{00000000-0005-0000-0000-000059000000}"/>
    <cellStyle name="Normalny 5 2 3" xfId="31" xr:uid="{00000000-0005-0000-0000-00005A000000}"/>
    <cellStyle name="Normalny 5 2 3 2" xfId="33" xr:uid="{00000000-0005-0000-0000-00005B000000}"/>
    <cellStyle name="Normalny 5 2 3 2 2" xfId="55" xr:uid="{00000000-0005-0000-0000-00005C000000}"/>
    <cellStyle name="Normalny 5 2 3 2 2 2" xfId="97" xr:uid="{00000000-0005-0000-0000-00005D000000}"/>
    <cellStyle name="Normalny 5 2 3 2 3" xfId="77" xr:uid="{00000000-0005-0000-0000-00005E000000}"/>
    <cellStyle name="Normalny 5 2 3 3" xfId="75" xr:uid="{00000000-0005-0000-0000-00005F000000}"/>
    <cellStyle name="Normalny 5 2 4" xfId="60" xr:uid="{00000000-0005-0000-0000-000060000000}"/>
    <cellStyle name="Normalny 5 2 5" xfId="100" xr:uid="{00000000-0005-0000-0000-000061000000}"/>
    <cellStyle name="Normalny 5 2 6" xfId="107" xr:uid="{00000000-0005-0000-0000-000062000000}"/>
    <cellStyle name="Normalny 5 2 7" xfId="122" xr:uid="{00000000-0005-0000-0000-000063000000}"/>
    <cellStyle name="Normalny 5 2 7 2" xfId="125" xr:uid="{00000000-0005-0000-0000-000064000000}"/>
    <cellStyle name="Normalny 5 3" xfId="19" xr:uid="{00000000-0005-0000-0000-000065000000}"/>
    <cellStyle name="Normalny 5 3 2" xfId="21" xr:uid="{00000000-0005-0000-0000-000066000000}"/>
    <cellStyle name="Normalny 5 3 2 2" xfId="25" xr:uid="{00000000-0005-0000-0000-000067000000}"/>
    <cellStyle name="Normalny 5 3 2 2 2" xfId="35" xr:uid="{00000000-0005-0000-0000-000068000000}"/>
    <cellStyle name="Normalny 5 3 2 2 2 2" xfId="40" xr:uid="{00000000-0005-0000-0000-000069000000}"/>
    <cellStyle name="Normalny 5 3 2 2 2 2 2" xfId="46" xr:uid="{00000000-0005-0000-0000-00006A000000}"/>
    <cellStyle name="Normalny 5 3 2 2 2 2 2 2" xfId="89" xr:uid="{00000000-0005-0000-0000-00006B000000}"/>
    <cellStyle name="Normalny 5 3 2 2 2 2 2 2 2" xfId="98" xr:uid="{00000000-0005-0000-0000-00006C000000}"/>
    <cellStyle name="Normalny 5 3 2 2 2 2 2 2 2 2" xfId="103" xr:uid="{00000000-0005-0000-0000-00006D000000}"/>
    <cellStyle name="Normalny 5 3 2 2 2 2 2 2 2 2 2" xfId="109" xr:uid="{00000000-0005-0000-0000-00006E000000}"/>
    <cellStyle name="Normalny 5 3 2 2 2 2 2 2 2 2 2 2" xfId="120" xr:uid="{00000000-0005-0000-0000-00006F000000}"/>
    <cellStyle name="Normalny 5 3 2 2 2 2 2 2 2 2 2 2 2" xfId="128" xr:uid="{00000000-0005-0000-0000-000070000000}"/>
    <cellStyle name="Normalny 5 3 2 2 2 2 2 2 2 2 2 3" xfId="132" xr:uid="{00000000-0005-0000-0000-000071000000}"/>
    <cellStyle name="Normalny 5 3 2 2 2 2 2 2 2 2 2 3 2" xfId="135" xr:uid="{00000000-0005-0000-0000-000072000000}"/>
    <cellStyle name="Normalny 5 3 2 2 2 2 2 2 2 2 2 3 3" xfId="138" xr:uid="{00000000-0005-0000-0000-000073000000}"/>
    <cellStyle name="Normalny 5 3 2 2 2 2 2 2 2 2 2 3 3 2" xfId="140" xr:uid="{00000000-0005-0000-0000-000074000000}"/>
    <cellStyle name="Normalny 5 3 2 2 2 2 2 2 2 2 2 3 3 2 2" xfId="143" xr:uid="{00000000-0005-0000-0000-000075000000}"/>
    <cellStyle name="Normalny 5 3 2 2 2 2 3" xfId="83" xr:uid="{00000000-0005-0000-0000-000076000000}"/>
    <cellStyle name="Normalny 5 3 2 2 2 3" xfId="78" xr:uid="{00000000-0005-0000-0000-000077000000}"/>
    <cellStyle name="Normalny 5 3 2 2 3" xfId="69" xr:uid="{00000000-0005-0000-0000-000078000000}"/>
    <cellStyle name="Normalny 5 3 2 3" xfId="65" xr:uid="{00000000-0005-0000-0000-000079000000}"/>
    <cellStyle name="Normalny 5 3 3" xfId="28" xr:uid="{00000000-0005-0000-0000-00007A000000}"/>
    <cellStyle name="Normalny 5 3 3 2" xfId="72" xr:uid="{00000000-0005-0000-0000-00007B000000}"/>
    <cellStyle name="Normalny 5 3 4" xfId="63" xr:uid="{00000000-0005-0000-0000-00007C000000}"/>
    <cellStyle name="Normalny 5 4" xfId="30" xr:uid="{00000000-0005-0000-0000-00007D000000}"/>
    <cellStyle name="Normalny 5 4 2" xfId="32" xr:uid="{00000000-0005-0000-0000-00007E000000}"/>
    <cellStyle name="Normalny 5 4 2 2" xfId="54" xr:uid="{00000000-0005-0000-0000-00007F000000}"/>
    <cellStyle name="Normalny 5 4 2 2 2" xfId="96" xr:uid="{00000000-0005-0000-0000-000080000000}"/>
    <cellStyle name="Normalny 5 4 2 3" xfId="76" xr:uid="{00000000-0005-0000-0000-000081000000}"/>
    <cellStyle name="Normalny 5 4 3" xfId="74" xr:uid="{00000000-0005-0000-0000-000082000000}"/>
    <cellStyle name="Normalny 5 5" xfId="56" xr:uid="{00000000-0005-0000-0000-000083000000}"/>
    <cellStyle name="Normalny 6" xfId="15" xr:uid="{00000000-0005-0000-0000-000084000000}"/>
    <cellStyle name="Normalny 7" xfId="16" xr:uid="{00000000-0005-0000-0000-000085000000}"/>
    <cellStyle name="Normalny 8" xfId="17" xr:uid="{00000000-0005-0000-0000-000086000000}"/>
    <cellStyle name="Normalny 9" xfId="23" xr:uid="{00000000-0005-0000-0000-000087000000}"/>
    <cellStyle name="Normalny 9 2" xfId="67" xr:uid="{00000000-0005-0000-0000-000088000000}"/>
    <cellStyle name="Procentowy 2" xfId="2" xr:uid="{00000000-0005-0000-0000-00008A000000}"/>
    <cellStyle name="Procentowy 2 2" xfId="13" xr:uid="{00000000-0005-0000-0000-00008B000000}"/>
    <cellStyle name="Procentowy 2 2 2" xfId="61" xr:uid="{00000000-0005-0000-0000-00008C000000}"/>
    <cellStyle name="Procentowy 2 3" xfId="20" xr:uid="{00000000-0005-0000-0000-00008D000000}"/>
    <cellStyle name="Procentowy 2 3 2" xfId="64" xr:uid="{00000000-0005-0000-0000-00008E000000}"/>
    <cellStyle name="Procentowy 2 4" xfId="57" xr:uid="{00000000-0005-0000-0000-00008F000000}"/>
    <cellStyle name="Procentowy 2 5" xfId="101" xr:uid="{00000000-0005-0000-0000-000090000000}"/>
    <cellStyle name="Procentowy 2 6" xfId="123" xr:uid="{00000000-0005-0000-0000-000091000000}"/>
    <cellStyle name="Procentowy 2 6 2" xfId="126" xr:uid="{00000000-0005-0000-0000-000092000000}"/>
    <cellStyle name="Procentowy 3" xfId="34" xr:uid="{00000000-0005-0000-0000-000093000000}"/>
  </cellStyles>
  <dxfs count="0"/>
  <tableStyles count="0" defaultTableStyle="TableStyleMedium9" defaultPivotStyle="PivotStyleLight16"/>
  <colors>
    <mruColors>
      <color rgb="FFCC99FF"/>
      <color rgb="FFFF66FF"/>
      <color rgb="FFCCFF66"/>
      <color rgb="FFCC66FF"/>
      <color rgb="FFFFFF99"/>
      <color rgb="FF9966FF"/>
      <color rgb="FFCCFFFF"/>
      <color rgb="FF00CCFF"/>
      <color rgb="FFFF99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67830-2D56-4960-B6B8-4B50B3A9BBC8}">
  <sheetPr>
    <tabColor rgb="FFFFFF00"/>
    <pageSetUpPr fitToPage="1"/>
  </sheetPr>
  <dimension ref="A1:BI17"/>
  <sheetViews>
    <sheetView tabSelected="1" view="pageBreakPreview" zoomScale="55" zoomScaleNormal="60" zoomScaleSheetLayoutView="55" zoomScalePageLayoutView="60" workbookViewId="0">
      <pane xSplit="8" ySplit="5" topLeftCell="O6" activePane="bottomRight" state="frozen"/>
      <selection pane="topRight" activeCell="I1" sqref="I1"/>
      <selection pane="bottomLeft" activeCell="A6" sqref="A6"/>
      <selection pane="bottomRight" activeCell="A2" sqref="A2:BE2"/>
    </sheetView>
  </sheetViews>
  <sheetFormatPr defaultColWidth="8.875" defaultRowHeight="14.25"/>
  <cols>
    <col min="1" max="1" width="4.375" style="1" customWidth="1"/>
    <col min="2" max="2" width="15.875" style="2" customWidth="1"/>
    <col min="3" max="3" width="70.625" style="2" customWidth="1"/>
    <col min="4" max="4" width="19.5" style="1" customWidth="1"/>
    <col min="5" max="5" width="15.625" style="1" customWidth="1"/>
    <col min="6" max="6" width="17.625" style="1" customWidth="1"/>
    <col min="7" max="7" width="16.375" style="1" customWidth="1"/>
    <col min="8" max="8" width="18.625" style="1" bestFit="1" customWidth="1"/>
    <col min="9" max="14" width="16.375" style="1" hidden="1" customWidth="1"/>
    <col min="15" max="18" width="16.375" style="1" customWidth="1"/>
    <col min="19" max="19" width="17.625" style="1" customWidth="1"/>
    <col min="20" max="23" width="16.375" style="1" customWidth="1"/>
    <col min="24" max="50" width="16.375" style="1" hidden="1" customWidth="1"/>
    <col min="51" max="52" width="16.375" style="1" customWidth="1"/>
    <col min="53" max="53" width="18.125" style="1" customWidth="1"/>
    <col min="54" max="56" width="16.375" style="1" customWidth="1"/>
    <col min="57" max="57" width="18.125" style="1" customWidth="1"/>
    <col min="58" max="58" width="17.625" style="1" customWidth="1"/>
    <col min="59" max="59" width="18" style="1" customWidth="1"/>
    <col min="60" max="16384" width="8.875" style="1"/>
  </cols>
  <sheetData>
    <row r="1" spans="1:61" ht="93.75" customHeight="1">
      <c r="BB1" s="97" t="s">
        <v>30</v>
      </c>
      <c r="BC1" s="97"/>
      <c r="BD1" s="97"/>
      <c r="BE1" s="97"/>
    </row>
    <row r="2" spans="1:61" ht="54.75" customHeight="1">
      <c r="A2" s="98" t="s">
        <v>27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</row>
    <row r="3" spans="1:61" ht="28.5" customHeight="1" thickBot="1">
      <c r="B3" s="1"/>
      <c r="C3" s="1"/>
    </row>
    <row r="4" spans="1:61" s="46" customFormat="1" ht="24" customHeight="1" thickBot="1">
      <c r="A4" s="3">
        <v>1</v>
      </c>
      <c r="B4" s="4">
        <v>2</v>
      </c>
      <c r="C4" s="5">
        <v>3</v>
      </c>
      <c r="D4" s="99">
        <v>4</v>
      </c>
      <c r="E4" s="93"/>
      <c r="F4" s="100">
        <v>5</v>
      </c>
      <c r="G4" s="101"/>
      <c r="H4" s="102"/>
      <c r="I4" s="94">
        <v>6</v>
      </c>
      <c r="J4" s="95"/>
      <c r="K4" s="96"/>
      <c r="L4" s="103">
        <v>6</v>
      </c>
      <c r="M4" s="104"/>
      <c r="N4" s="105"/>
      <c r="O4" s="99">
        <v>6</v>
      </c>
      <c r="P4" s="92"/>
      <c r="Q4" s="93"/>
      <c r="R4" s="99">
        <v>7</v>
      </c>
      <c r="S4" s="92"/>
      <c r="T4" s="93"/>
      <c r="U4" s="99">
        <v>8</v>
      </c>
      <c r="V4" s="92"/>
      <c r="W4" s="93"/>
      <c r="X4" s="94">
        <v>9</v>
      </c>
      <c r="Y4" s="95"/>
      <c r="Z4" s="96"/>
      <c r="AA4" s="99">
        <v>10</v>
      </c>
      <c r="AB4" s="92"/>
      <c r="AC4" s="93"/>
      <c r="AD4" s="99">
        <v>11</v>
      </c>
      <c r="AE4" s="92"/>
      <c r="AF4" s="93"/>
      <c r="AG4" s="94">
        <v>12</v>
      </c>
      <c r="AH4" s="95"/>
      <c r="AI4" s="96"/>
      <c r="AJ4" s="94">
        <v>13</v>
      </c>
      <c r="AK4" s="95"/>
      <c r="AL4" s="96"/>
      <c r="AM4" s="94">
        <v>16</v>
      </c>
      <c r="AN4" s="95"/>
      <c r="AO4" s="96"/>
      <c r="AP4" s="94">
        <v>17</v>
      </c>
      <c r="AQ4" s="95"/>
      <c r="AR4" s="96"/>
      <c r="AS4" s="94">
        <v>18</v>
      </c>
      <c r="AT4" s="95"/>
      <c r="AU4" s="96"/>
      <c r="AV4" s="94">
        <v>19</v>
      </c>
      <c r="AW4" s="95"/>
      <c r="AX4" s="96"/>
      <c r="AY4" s="99">
        <v>9</v>
      </c>
      <c r="AZ4" s="92"/>
      <c r="BA4" s="93"/>
      <c r="BB4" s="92">
        <v>10</v>
      </c>
      <c r="BC4" s="92"/>
      <c r="BD4" s="93"/>
      <c r="BE4" s="6">
        <v>11</v>
      </c>
    </row>
    <row r="5" spans="1:61" ht="28.5" customHeight="1" thickBot="1">
      <c r="A5" s="48" t="s">
        <v>1</v>
      </c>
      <c r="B5" s="50" t="s">
        <v>2</v>
      </c>
      <c r="C5" s="52" t="s">
        <v>3</v>
      </c>
      <c r="D5" s="54" t="s">
        <v>4</v>
      </c>
      <c r="E5" s="55"/>
      <c r="F5" s="84" t="s">
        <v>5</v>
      </c>
      <c r="G5" s="85"/>
      <c r="H5" s="86"/>
      <c r="I5" s="89">
        <v>2018</v>
      </c>
      <c r="J5" s="90"/>
      <c r="K5" s="91"/>
      <c r="L5" s="84">
        <v>2019</v>
      </c>
      <c r="M5" s="85"/>
      <c r="N5" s="86"/>
      <c r="O5" s="84">
        <v>2020</v>
      </c>
      <c r="P5" s="85"/>
      <c r="Q5" s="86"/>
      <c r="R5" s="84">
        <v>2021</v>
      </c>
      <c r="S5" s="85"/>
      <c r="T5" s="86"/>
      <c r="U5" s="84">
        <v>2022</v>
      </c>
      <c r="V5" s="85"/>
      <c r="W5" s="86"/>
      <c r="X5" s="89">
        <v>2023</v>
      </c>
      <c r="Y5" s="90"/>
      <c r="Z5" s="91"/>
      <c r="AA5" s="84">
        <v>2024</v>
      </c>
      <c r="AB5" s="85"/>
      <c r="AC5" s="86"/>
      <c r="AD5" s="84">
        <v>2025</v>
      </c>
      <c r="AE5" s="85"/>
      <c r="AF5" s="86"/>
      <c r="AG5" s="89">
        <v>2026</v>
      </c>
      <c r="AH5" s="90"/>
      <c r="AI5" s="91"/>
      <c r="AJ5" s="89" t="s">
        <v>6</v>
      </c>
      <c r="AK5" s="90"/>
      <c r="AL5" s="91"/>
      <c r="AM5" s="89">
        <v>2027</v>
      </c>
      <c r="AN5" s="90"/>
      <c r="AO5" s="91"/>
      <c r="AP5" s="89">
        <v>2028</v>
      </c>
      <c r="AQ5" s="90"/>
      <c r="AR5" s="91"/>
      <c r="AS5" s="89">
        <v>2029</v>
      </c>
      <c r="AT5" s="90"/>
      <c r="AU5" s="91"/>
      <c r="AV5" s="89">
        <v>2030</v>
      </c>
      <c r="AW5" s="90"/>
      <c r="AX5" s="91"/>
      <c r="AY5" s="89" t="s">
        <v>7</v>
      </c>
      <c r="AZ5" s="90"/>
      <c r="BA5" s="91"/>
      <c r="BB5" s="90" t="s">
        <v>8</v>
      </c>
      <c r="BC5" s="90"/>
      <c r="BD5" s="91"/>
      <c r="BE5" s="87" t="s">
        <v>9</v>
      </c>
    </row>
    <row r="6" spans="1:61" ht="75" customHeight="1" thickBot="1">
      <c r="A6" s="49"/>
      <c r="B6" s="51"/>
      <c r="C6" s="53"/>
      <c r="D6" s="56"/>
      <c r="E6" s="57"/>
      <c r="F6" s="7" t="s">
        <v>10</v>
      </c>
      <c r="G6" s="8" t="s">
        <v>11</v>
      </c>
      <c r="H6" s="9" t="s">
        <v>12</v>
      </c>
      <c r="I6" s="7" t="s">
        <v>13</v>
      </c>
      <c r="J6" s="8" t="s">
        <v>11</v>
      </c>
      <c r="K6" s="9" t="s">
        <v>12</v>
      </c>
      <c r="L6" s="7" t="s">
        <v>14</v>
      </c>
      <c r="M6" s="8" t="s">
        <v>11</v>
      </c>
      <c r="N6" s="9" t="s">
        <v>12</v>
      </c>
      <c r="O6" s="7" t="s">
        <v>10</v>
      </c>
      <c r="P6" s="8" t="s">
        <v>11</v>
      </c>
      <c r="Q6" s="9" t="s">
        <v>12</v>
      </c>
      <c r="R6" s="7" t="s">
        <v>10</v>
      </c>
      <c r="S6" s="8" t="s">
        <v>11</v>
      </c>
      <c r="T6" s="9" t="s">
        <v>12</v>
      </c>
      <c r="U6" s="7" t="s">
        <v>10</v>
      </c>
      <c r="V6" s="8" t="s">
        <v>11</v>
      </c>
      <c r="W6" s="9" t="s">
        <v>12</v>
      </c>
      <c r="X6" s="7" t="s">
        <v>10</v>
      </c>
      <c r="Y6" s="8" t="s">
        <v>11</v>
      </c>
      <c r="Z6" s="9" t="s">
        <v>12</v>
      </c>
      <c r="AA6" s="7" t="s">
        <v>10</v>
      </c>
      <c r="AB6" s="8" t="s">
        <v>11</v>
      </c>
      <c r="AC6" s="9" t="s">
        <v>12</v>
      </c>
      <c r="AD6" s="7" t="s">
        <v>10</v>
      </c>
      <c r="AE6" s="8" t="s">
        <v>11</v>
      </c>
      <c r="AF6" s="9" t="s">
        <v>12</v>
      </c>
      <c r="AG6" s="7" t="s">
        <v>14</v>
      </c>
      <c r="AH6" s="8" t="s">
        <v>11</v>
      </c>
      <c r="AI6" s="9" t="s">
        <v>12</v>
      </c>
      <c r="AJ6" s="7" t="s">
        <v>15</v>
      </c>
      <c r="AK6" s="8" t="s">
        <v>11</v>
      </c>
      <c r="AL6" s="10" t="s">
        <v>12</v>
      </c>
      <c r="AM6" s="7" t="s">
        <v>15</v>
      </c>
      <c r="AN6" s="8" t="s">
        <v>11</v>
      </c>
      <c r="AO6" s="9" t="s">
        <v>12</v>
      </c>
      <c r="AP6" s="7" t="s">
        <v>16</v>
      </c>
      <c r="AQ6" s="8" t="s">
        <v>11</v>
      </c>
      <c r="AR6" s="9" t="s">
        <v>12</v>
      </c>
      <c r="AS6" s="7" t="s">
        <v>16</v>
      </c>
      <c r="AT6" s="8" t="s">
        <v>11</v>
      </c>
      <c r="AU6" s="9" t="s">
        <v>12</v>
      </c>
      <c r="AV6" s="7" t="s">
        <v>16</v>
      </c>
      <c r="AW6" s="8" t="s">
        <v>11</v>
      </c>
      <c r="AX6" s="9" t="s">
        <v>12</v>
      </c>
      <c r="AY6" s="7" t="s">
        <v>10</v>
      </c>
      <c r="AZ6" s="8" t="s">
        <v>11</v>
      </c>
      <c r="BA6" s="9" t="s">
        <v>12</v>
      </c>
      <c r="BB6" s="11" t="s">
        <v>17</v>
      </c>
      <c r="BC6" s="8" t="s">
        <v>11</v>
      </c>
      <c r="BD6" s="9" t="s">
        <v>18</v>
      </c>
      <c r="BE6" s="88"/>
    </row>
    <row r="7" spans="1:61" s="21" customFormat="1" ht="39.950000000000003" customHeight="1">
      <c r="A7" s="49">
        <v>1</v>
      </c>
      <c r="B7" s="62" t="s">
        <v>29</v>
      </c>
      <c r="C7" s="65" t="s">
        <v>28</v>
      </c>
      <c r="D7" s="22" t="s">
        <v>19</v>
      </c>
      <c r="E7" s="68" t="s">
        <v>20</v>
      </c>
      <c r="F7" s="12">
        <v>0</v>
      </c>
      <c r="G7" s="13">
        <v>29788050</v>
      </c>
      <c r="H7" s="14">
        <f>G7+F7</f>
        <v>29788050</v>
      </c>
      <c r="I7" s="12"/>
      <c r="J7" s="13"/>
      <c r="K7" s="14">
        <f>J7+I7</f>
        <v>0</v>
      </c>
      <c r="L7" s="12"/>
      <c r="M7" s="13"/>
      <c r="N7" s="14">
        <f>M7+L7</f>
        <v>0</v>
      </c>
      <c r="O7" s="12">
        <v>0</v>
      </c>
      <c r="P7" s="13">
        <v>1479000</v>
      </c>
      <c r="Q7" s="14">
        <f>P7+O7</f>
        <v>1479000</v>
      </c>
      <c r="R7" s="12">
        <v>0</v>
      </c>
      <c r="S7" s="13">
        <v>12197500</v>
      </c>
      <c r="T7" s="14">
        <f>R7+S7</f>
        <v>12197500</v>
      </c>
      <c r="U7" s="12">
        <v>0</v>
      </c>
      <c r="V7" s="13">
        <v>16111550</v>
      </c>
      <c r="W7" s="14">
        <f>U7+V7</f>
        <v>16111550</v>
      </c>
      <c r="X7" s="12">
        <v>0</v>
      </c>
      <c r="Y7" s="13">
        <v>0</v>
      </c>
      <c r="Z7" s="14">
        <f>X7+Y7</f>
        <v>0</v>
      </c>
      <c r="AA7" s="12">
        <v>0</v>
      </c>
      <c r="AB7" s="13">
        <v>0</v>
      </c>
      <c r="AC7" s="14">
        <f>AA7+AB7</f>
        <v>0</v>
      </c>
      <c r="AD7" s="12">
        <v>0</v>
      </c>
      <c r="AE7" s="13">
        <v>0</v>
      </c>
      <c r="AF7" s="14">
        <f>AD7+AE7</f>
        <v>0</v>
      </c>
      <c r="AG7" s="12">
        <v>0</v>
      </c>
      <c r="AH7" s="13">
        <v>0</v>
      </c>
      <c r="AI7" s="14">
        <f>AG7+AH7</f>
        <v>0</v>
      </c>
      <c r="AJ7" s="12">
        <v>0</v>
      </c>
      <c r="AK7" s="13">
        <v>0</v>
      </c>
      <c r="AL7" s="14">
        <f>AJ7+AK7</f>
        <v>0</v>
      </c>
      <c r="AM7" s="12"/>
      <c r="AN7" s="15"/>
      <c r="AO7" s="16"/>
      <c r="AP7" s="12"/>
      <c r="AQ7" s="15"/>
      <c r="AR7" s="16"/>
      <c r="AS7" s="12"/>
      <c r="AT7" s="15"/>
      <c r="AU7" s="16"/>
      <c r="AV7" s="12"/>
      <c r="AW7" s="15"/>
      <c r="AX7" s="16"/>
      <c r="AY7" s="17">
        <f t="shared" ref="AY7:BA8" si="0">I7+L7+O7+R7+U7+X7+AA7+AD7+AG7+AJ7+AM7</f>
        <v>0</v>
      </c>
      <c r="AZ7" s="18">
        <f t="shared" si="0"/>
        <v>29788050</v>
      </c>
      <c r="BA7" s="14">
        <f t="shared" si="0"/>
        <v>29788050</v>
      </c>
      <c r="BB7" s="12">
        <v>0</v>
      </c>
      <c r="BC7" s="13">
        <v>0</v>
      </c>
      <c r="BD7" s="14">
        <f>BC7+BB7</f>
        <v>0</v>
      </c>
      <c r="BE7" s="19">
        <f>BD7+BA7</f>
        <v>29788050</v>
      </c>
      <c r="BF7" s="20">
        <f>F7-AY7</f>
        <v>0</v>
      </c>
      <c r="BG7" s="20">
        <f t="shared" ref="BG7:BG14" si="1">H7-BE7</f>
        <v>0</v>
      </c>
      <c r="BH7" s="20"/>
      <c r="BI7" s="20"/>
    </row>
    <row r="8" spans="1:61" ht="39.950000000000003" customHeight="1">
      <c r="A8" s="60"/>
      <c r="B8" s="63"/>
      <c r="C8" s="66"/>
      <c r="D8" s="22" t="s">
        <v>21</v>
      </c>
      <c r="E8" s="69"/>
      <c r="F8" s="23">
        <v>0</v>
      </c>
      <c r="G8" s="29">
        <v>5366950</v>
      </c>
      <c r="H8" s="25">
        <f>G8+F8</f>
        <v>5366950</v>
      </c>
      <c r="I8" s="26"/>
      <c r="J8" s="27"/>
      <c r="K8" s="28">
        <f>J8+I8</f>
        <v>0</v>
      </c>
      <c r="L8" s="23"/>
      <c r="M8" s="29"/>
      <c r="N8" s="25">
        <f>M8+L8</f>
        <v>0</v>
      </c>
      <c r="O8" s="26">
        <v>0</v>
      </c>
      <c r="P8" s="30">
        <v>271000</v>
      </c>
      <c r="Q8" s="28">
        <f>P8+O8</f>
        <v>271000</v>
      </c>
      <c r="R8" s="23">
        <v>0</v>
      </c>
      <c r="S8" s="29">
        <v>2242753</v>
      </c>
      <c r="T8" s="25">
        <f>R8+S8</f>
        <v>2242753</v>
      </c>
      <c r="U8" s="23">
        <v>0</v>
      </c>
      <c r="V8" s="29">
        <v>2853215</v>
      </c>
      <c r="W8" s="25">
        <f>U8+V8</f>
        <v>2853215</v>
      </c>
      <c r="X8" s="23">
        <v>0</v>
      </c>
      <c r="Y8" s="24">
        <v>0</v>
      </c>
      <c r="Z8" s="25">
        <f>X8+Y8</f>
        <v>0</v>
      </c>
      <c r="AA8" s="23">
        <v>0</v>
      </c>
      <c r="AB8" s="24">
        <v>0</v>
      </c>
      <c r="AC8" s="25">
        <f>AA8+AB8</f>
        <v>0</v>
      </c>
      <c r="AD8" s="31">
        <v>0</v>
      </c>
      <c r="AE8" s="32">
        <v>0</v>
      </c>
      <c r="AF8" s="28">
        <f>AD8+AE8</f>
        <v>0</v>
      </c>
      <c r="AG8" s="23">
        <v>0</v>
      </c>
      <c r="AH8" s="24">
        <v>0</v>
      </c>
      <c r="AI8" s="25">
        <f>AG8+AH8</f>
        <v>0</v>
      </c>
      <c r="AJ8" s="23">
        <v>0</v>
      </c>
      <c r="AK8" s="24">
        <v>0</v>
      </c>
      <c r="AL8" s="25">
        <f>AJ8+AK8</f>
        <v>0</v>
      </c>
      <c r="AM8" s="31"/>
      <c r="AN8" s="33"/>
      <c r="AO8" s="28">
        <f>AM8+AN8</f>
        <v>0</v>
      </c>
      <c r="AP8" s="31"/>
      <c r="AQ8" s="33"/>
      <c r="AR8" s="34"/>
      <c r="AS8" s="31"/>
      <c r="AT8" s="33"/>
      <c r="AU8" s="34"/>
      <c r="AV8" s="31"/>
      <c r="AW8" s="33"/>
      <c r="AX8" s="34"/>
      <c r="AY8" s="23">
        <f t="shared" si="0"/>
        <v>0</v>
      </c>
      <c r="AZ8" s="29">
        <f t="shared" si="0"/>
        <v>5366968</v>
      </c>
      <c r="BA8" s="25">
        <f t="shared" si="0"/>
        <v>5366968</v>
      </c>
      <c r="BB8" s="23">
        <v>0</v>
      </c>
      <c r="BC8" s="24">
        <v>0</v>
      </c>
      <c r="BD8" s="25">
        <f>BC8+BB8</f>
        <v>0</v>
      </c>
      <c r="BE8" s="35">
        <f>BD8+BA8</f>
        <v>5366968</v>
      </c>
      <c r="BF8" s="20">
        <f>F8-AY8</f>
        <v>0</v>
      </c>
      <c r="BG8" s="20">
        <f t="shared" si="1"/>
        <v>-18</v>
      </c>
    </row>
    <row r="9" spans="1:61" s="21" customFormat="1" ht="39.950000000000003" customHeight="1" thickBot="1">
      <c r="A9" s="61"/>
      <c r="B9" s="64"/>
      <c r="C9" s="67"/>
      <c r="D9" s="70" t="s">
        <v>9</v>
      </c>
      <c r="E9" s="71"/>
      <c r="F9" s="36">
        <f t="shared" ref="F9:AK9" si="2">F8+F7</f>
        <v>0</v>
      </c>
      <c r="G9" s="37">
        <f t="shared" si="2"/>
        <v>35155000</v>
      </c>
      <c r="H9" s="38">
        <f t="shared" si="2"/>
        <v>35155000</v>
      </c>
      <c r="I9" s="36">
        <f t="shared" si="2"/>
        <v>0</v>
      </c>
      <c r="J9" s="37">
        <f t="shared" si="2"/>
        <v>0</v>
      </c>
      <c r="K9" s="38">
        <f t="shared" si="2"/>
        <v>0</v>
      </c>
      <c r="L9" s="36">
        <f t="shared" si="2"/>
        <v>0</v>
      </c>
      <c r="M9" s="37">
        <f t="shared" si="2"/>
        <v>0</v>
      </c>
      <c r="N9" s="38">
        <f t="shared" si="2"/>
        <v>0</v>
      </c>
      <c r="O9" s="36">
        <f t="shared" si="2"/>
        <v>0</v>
      </c>
      <c r="P9" s="37">
        <f t="shared" si="2"/>
        <v>1750000</v>
      </c>
      <c r="Q9" s="38">
        <f t="shared" si="2"/>
        <v>1750000</v>
      </c>
      <c r="R9" s="36">
        <f t="shared" si="2"/>
        <v>0</v>
      </c>
      <c r="S9" s="37">
        <f t="shared" si="2"/>
        <v>14440253</v>
      </c>
      <c r="T9" s="38">
        <f t="shared" si="2"/>
        <v>14440253</v>
      </c>
      <c r="U9" s="36">
        <f t="shared" si="2"/>
        <v>0</v>
      </c>
      <c r="V9" s="37">
        <f t="shared" si="2"/>
        <v>18964765</v>
      </c>
      <c r="W9" s="38">
        <f t="shared" si="2"/>
        <v>18964765</v>
      </c>
      <c r="X9" s="36">
        <f t="shared" si="2"/>
        <v>0</v>
      </c>
      <c r="Y9" s="37">
        <f t="shared" si="2"/>
        <v>0</v>
      </c>
      <c r="Z9" s="38">
        <f t="shared" si="2"/>
        <v>0</v>
      </c>
      <c r="AA9" s="36">
        <f t="shared" si="2"/>
        <v>0</v>
      </c>
      <c r="AB9" s="37">
        <f t="shared" si="2"/>
        <v>0</v>
      </c>
      <c r="AC9" s="38">
        <f t="shared" si="2"/>
        <v>0</v>
      </c>
      <c r="AD9" s="36">
        <f t="shared" si="2"/>
        <v>0</v>
      </c>
      <c r="AE9" s="37">
        <f t="shared" si="2"/>
        <v>0</v>
      </c>
      <c r="AF9" s="38">
        <f t="shared" si="2"/>
        <v>0</v>
      </c>
      <c r="AG9" s="36">
        <f t="shared" si="2"/>
        <v>0</v>
      </c>
      <c r="AH9" s="37">
        <f t="shared" si="2"/>
        <v>0</v>
      </c>
      <c r="AI9" s="38">
        <f t="shared" si="2"/>
        <v>0</v>
      </c>
      <c r="AJ9" s="36">
        <f t="shared" si="2"/>
        <v>0</v>
      </c>
      <c r="AK9" s="37">
        <f t="shared" si="2"/>
        <v>0</v>
      </c>
      <c r="AL9" s="38">
        <f t="shared" ref="AL9:BE9" si="3">AL8+AL7</f>
        <v>0</v>
      </c>
      <c r="AM9" s="36">
        <f t="shared" si="3"/>
        <v>0</v>
      </c>
      <c r="AN9" s="37">
        <f t="shared" si="3"/>
        <v>0</v>
      </c>
      <c r="AO9" s="38">
        <f t="shared" si="3"/>
        <v>0</v>
      </c>
      <c r="AP9" s="36">
        <f t="shared" si="3"/>
        <v>0</v>
      </c>
      <c r="AQ9" s="36">
        <f t="shared" si="3"/>
        <v>0</v>
      </c>
      <c r="AR9" s="39">
        <f t="shared" si="3"/>
        <v>0</v>
      </c>
      <c r="AS9" s="36">
        <f t="shared" si="3"/>
        <v>0</v>
      </c>
      <c r="AT9" s="36">
        <f t="shared" si="3"/>
        <v>0</v>
      </c>
      <c r="AU9" s="39">
        <f t="shared" si="3"/>
        <v>0</v>
      </c>
      <c r="AV9" s="36">
        <f t="shared" si="3"/>
        <v>0</v>
      </c>
      <c r="AW9" s="36">
        <f t="shared" si="3"/>
        <v>0</v>
      </c>
      <c r="AX9" s="39">
        <f t="shared" si="3"/>
        <v>0</v>
      </c>
      <c r="AY9" s="36">
        <f t="shared" si="3"/>
        <v>0</v>
      </c>
      <c r="AZ9" s="37">
        <f t="shared" si="3"/>
        <v>35155018</v>
      </c>
      <c r="BA9" s="38">
        <f t="shared" si="3"/>
        <v>35155018</v>
      </c>
      <c r="BB9" s="36">
        <f t="shared" si="3"/>
        <v>0</v>
      </c>
      <c r="BC9" s="37">
        <f t="shared" si="3"/>
        <v>0</v>
      </c>
      <c r="BD9" s="38">
        <f t="shared" si="3"/>
        <v>0</v>
      </c>
      <c r="BE9" s="40">
        <f t="shared" si="3"/>
        <v>35155018</v>
      </c>
      <c r="BF9" s="20">
        <f>F9-AY9</f>
        <v>0</v>
      </c>
      <c r="BG9" s="20">
        <f t="shared" si="1"/>
        <v>-18</v>
      </c>
      <c r="BH9" s="20"/>
      <c r="BI9" s="20"/>
    </row>
    <row r="10" spans="1:61" ht="39.950000000000003" customHeight="1">
      <c r="A10" s="72" t="s">
        <v>26</v>
      </c>
      <c r="B10" s="73"/>
      <c r="C10" s="74"/>
      <c r="D10" s="78" t="s">
        <v>23</v>
      </c>
      <c r="E10" s="79"/>
      <c r="F10" s="41">
        <f t="shared" ref="F10:AK10" si="4">F7</f>
        <v>0</v>
      </c>
      <c r="G10" s="41">
        <f t="shared" si="4"/>
        <v>29788050</v>
      </c>
      <c r="H10" s="41">
        <f t="shared" si="4"/>
        <v>29788050</v>
      </c>
      <c r="I10" s="41">
        <f t="shared" si="4"/>
        <v>0</v>
      </c>
      <c r="J10" s="41">
        <f t="shared" si="4"/>
        <v>0</v>
      </c>
      <c r="K10" s="41">
        <f t="shared" si="4"/>
        <v>0</v>
      </c>
      <c r="L10" s="41">
        <f t="shared" si="4"/>
        <v>0</v>
      </c>
      <c r="M10" s="41">
        <f t="shared" si="4"/>
        <v>0</v>
      </c>
      <c r="N10" s="41">
        <f t="shared" si="4"/>
        <v>0</v>
      </c>
      <c r="O10" s="41">
        <f t="shared" si="4"/>
        <v>0</v>
      </c>
      <c r="P10" s="41">
        <f t="shared" si="4"/>
        <v>1479000</v>
      </c>
      <c r="Q10" s="41">
        <f t="shared" si="4"/>
        <v>1479000</v>
      </c>
      <c r="R10" s="41">
        <f t="shared" si="4"/>
        <v>0</v>
      </c>
      <c r="S10" s="41">
        <f t="shared" si="4"/>
        <v>12197500</v>
      </c>
      <c r="T10" s="41">
        <f t="shared" si="4"/>
        <v>12197500</v>
      </c>
      <c r="U10" s="41">
        <f t="shared" si="4"/>
        <v>0</v>
      </c>
      <c r="V10" s="41">
        <f t="shared" si="4"/>
        <v>16111550</v>
      </c>
      <c r="W10" s="41">
        <f t="shared" si="4"/>
        <v>16111550</v>
      </c>
      <c r="X10" s="41">
        <f t="shared" si="4"/>
        <v>0</v>
      </c>
      <c r="Y10" s="41">
        <f t="shared" si="4"/>
        <v>0</v>
      </c>
      <c r="Z10" s="41">
        <f t="shared" si="4"/>
        <v>0</v>
      </c>
      <c r="AA10" s="41">
        <f t="shared" si="4"/>
        <v>0</v>
      </c>
      <c r="AB10" s="41">
        <f t="shared" si="4"/>
        <v>0</v>
      </c>
      <c r="AC10" s="41">
        <f t="shared" si="4"/>
        <v>0</v>
      </c>
      <c r="AD10" s="41">
        <f t="shared" si="4"/>
        <v>0</v>
      </c>
      <c r="AE10" s="41">
        <f t="shared" si="4"/>
        <v>0</v>
      </c>
      <c r="AF10" s="41">
        <f t="shared" si="4"/>
        <v>0</v>
      </c>
      <c r="AG10" s="41">
        <f t="shared" si="4"/>
        <v>0</v>
      </c>
      <c r="AH10" s="41">
        <f t="shared" si="4"/>
        <v>0</v>
      </c>
      <c r="AI10" s="41">
        <f t="shared" si="4"/>
        <v>0</v>
      </c>
      <c r="AJ10" s="41">
        <f t="shared" si="4"/>
        <v>0</v>
      </c>
      <c r="AK10" s="41">
        <f t="shared" si="4"/>
        <v>0</v>
      </c>
      <c r="AL10" s="41">
        <f t="shared" ref="AL10:BE10" si="5">AL7</f>
        <v>0</v>
      </c>
      <c r="AM10" s="41">
        <f t="shared" si="5"/>
        <v>0</v>
      </c>
      <c r="AN10" s="41">
        <f t="shared" si="5"/>
        <v>0</v>
      </c>
      <c r="AO10" s="41">
        <f t="shared" si="5"/>
        <v>0</v>
      </c>
      <c r="AP10" s="41">
        <f t="shared" si="5"/>
        <v>0</v>
      </c>
      <c r="AQ10" s="41">
        <f t="shared" si="5"/>
        <v>0</v>
      </c>
      <c r="AR10" s="41">
        <f t="shared" si="5"/>
        <v>0</v>
      </c>
      <c r="AS10" s="41">
        <f t="shared" si="5"/>
        <v>0</v>
      </c>
      <c r="AT10" s="41">
        <f t="shared" si="5"/>
        <v>0</v>
      </c>
      <c r="AU10" s="41">
        <f t="shared" si="5"/>
        <v>0</v>
      </c>
      <c r="AV10" s="41">
        <f t="shared" si="5"/>
        <v>0</v>
      </c>
      <c r="AW10" s="41">
        <f t="shared" si="5"/>
        <v>0</v>
      </c>
      <c r="AX10" s="41">
        <f t="shared" si="5"/>
        <v>0</v>
      </c>
      <c r="AY10" s="41">
        <f t="shared" si="5"/>
        <v>0</v>
      </c>
      <c r="AZ10" s="41">
        <f t="shared" si="5"/>
        <v>29788050</v>
      </c>
      <c r="BA10" s="41">
        <f t="shared" si="5"/>
        <v>29788050</v>
      </c>
      <c r="BB10" s="41">
        <f t="shared" si="5"/>
        <v>0</v>
      </c>
      <c r="BC10" s="41">
        <f t="shared" si="5"/>
        <v>0</v>
      </c>
      <c r="BD10" s="41">
        <f t="shared" si="5"/>
        <v>0</v>
      </c>
      <c r="BE10" s="41">
        <f t="shared" si="5"/>
        <v>29788050</v>
      </c>
      <c r="BG10" s="20">
        <f t="shared" si="1"/>
        <v>0</v>
      </c>
    </row>
    <row r="11" spans="1:61" ht="39.950000000000003" customHeight="1">
      <c r="A11" s="72"/>
      <c r="B11" s="73"/>
      <c r="C11" s="74"/>
      <c r="D11" s="80" t="s">
        <v>21</v>
      </c>
      <c r="E11" s="81"/>
      <c r="F11" s="42">
        <f t="shared" ref="F11:AK11" si="6">F8</f>
        <v>0</v>
      </c>
      <c r="G11" s="43">
        <f t="shared" si="6"/>
        <v>5366950</v>
      </c>
      <c r="H11" s="42">
        <f t="shared" si="6"/>
        <v>5366950</v>
      </c>
      <c r="I11" s="42">
        <f t="shared" si="6"/>
        <v>0</v>
      </c>
      <c r="J11" s="42">
        <f t="shared" si="6"/>
        <v>0</v>
      </c>
      <c r="K11" s="42">
        <f t="shared" si="6"/>
        <v>0</v>
      </c>
      <c r="L11" s="42">
        <f t="shared" si="6"/>
        <v>0</v>
      </c>
      <c r="M11" s="42">
        <f t="shared" si="6"/>
        <v>0</v>
      </c>
      <c r="N11" s="42">
        <f t="shared" si="6"/>
        <v>0</v>
      </c>
      <c r="O11" s="42">
        <f t="shared" si="6"/>
        <v>0</v>
      </c>
      <c r="P11" s="43">
        <f t="shared" si="6"/>
        <v>271000</v>
      </c>
      <c r="Q11" s="42">
        <f t="shared" si="6"/>
        <v>271000</v>
      </c>
      <c r="R11" s="42">
        <f t="shared" si="6"/>
        <v>0</v>
      </c>
      <c r="S11" s="43">
        <f t="shared" si="6"/>
        <v>2242753</v>
      </c>
      <c r="T11" s="42">
        <f t="shared" si="6"/>
        <v>2242753</v>
      </c>
      <c r="U11" s="42">
        <f t="shared" si="6"/>
        <v>0</v>
      </c>
      <c r="V11" s="43">
        <f t="shared" si="6"/>
        <v>2853215</v>
      </c>
      <c r="W11" s="42">
        <f t="shared" si="6"/>
        <v>2853215</v>
      </c>
      <c r="X11" s="42">
        <f t="shared" si="6"/>
        <v>0</v>
      </c>
      <c r="Y11" s="42">
        <f t="shared" si="6"/>
        <v>0</v>
      </c>
      <c r="Z11" s="42">
        <f t="shared" si="6"/>
        <v>0</v>
      </c>
      <c r="AA11" s="42">
        <f t="shared" si="6"/>
        <v>0</v>
      </c>
      <c r="AB11" s="42">
        <f t="shared" si="6"/>
        <v>0</v>
      </c>
      <c r="AC11" s="42">
        <f t="shared" si="6"/>
        <v>0</v>
      </c>
      <c r="AD11" s="42">
        <f t="shared" si="6"/>
        <v>0</v>
      </c>
      <c r="AE11" s="42">
        <f t="shared" si="6"/>
        <v>0</v>
      </c>
      <c r="AF11" s="42">
        <f t="shared" si="6"/>
        <v>0</v>
      </c>
      <c r="AG11" s="42">
        <f t="shared" si="6"/>
        <v>0</v>
      </c>
      <c r="AH11" s="42">
        <f t="shared" si="6"/>
        <v>0</v>
      </c>
      <c r="AI11" s="42">
        <f t="shared" si="6"/>
        <v>0</v>
      </c>
      <c r="AJ11" s="42">
        <f t="shared" si="6"/>
        <v>0</v>
      </c>
      <c r="AK11" s="42">
        <f t="shared" si="6"/>
        <v>0</v>
      </c>
      <c r="AL11" s="42">
        <f t="shared" ref="AL11:BE11" si="7">AL8</f>
        <v>0</v>
      </c>
      <c r="AM11" s="42">
        <f t="shared" si="7"/>
        <v>0</v>
      </c>
      <c r="AN11" s="42">
        <f t="shared" si="7"/>
        <v>0</v>
      </c>
      <c r="AO11" s="42">
        <f t="shared" si="7"/>
        <v>0</v>
      </c>
      <c r="AP11" s="42">
        <f t="shared" si="7"/>
        <v>0</v>
      </c>
      <c r="AQ11" s="42">
        <f t="shared" si="7"/>
        <v>0</v>
      </c>
      <c r="AR11" s="42">
        <f t="shared" si="7"/>
        <v>0</v>
      </c>
      <c r="AS11" s="42">
        <f t="shared" si="7"/>
        <v>0</v>
      </c>
      <c r="AT11" s="42">
        <f t="shared" si="7"/>
        <v>0</v>
      </c>
      <c r="AU11" s="42">
        <f t="shared" si="7"/>
        <v>0</v>
      </c>
      <c r="AV11" s="42">
        <f t="shared" si="7"/>
        <v>0</v>
      </c>
      <c r="AW11" s="42">
        <f t="shared" si="7"/>
        <v>0</v>
      </c>
      <c r="AX11" s="42">
        <f t="shared" si="7"/>
        <v>0</v>
      </c>
      <c r="AY11" s="42">
        <f t="shared" si="7"/>
        <v>0</v>
      </c>
      <c r="AZ11" s="43">
        <f t="shared" si="7"/>
        <v>5366968</v>
      </c>
      <c r="BA11" s="42">
        <f t="shared" si="7"/>
        <v>5366968</v>
      </c>
      <c r="BB11" s="42">
        <f t="shared" si="7"/>
        <v>0</v>
      </c>
      <c r="BC11" s="47">
        <f t="shared" si="7"/>
        <v>0</v>
      </c>
      <c r="BD11" s="42">
        <f t="shared" si="7"/>
        <v>0</v>
      </c>
      <c r="BE11" s="42">
        <f t="shared" si="7"/>
        <v>5366968</v>
      </c>
      <c r="BG11" s="20">
        <f t="shared" si="1"/>
        <v>-18</v>
      </c>
    </row>
    <row r="12" spans="1:61" ht="39.950000000000003" hidden="1" customHeight="1">
      <c r="A12" s="72"/>
      <c r="B12" s="73"/>
      <c r="C12" s="74"/>
      <c r="D12" s="82" t="s">
        <v>24</v>
      </c>
      <c r="E12" s="83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G12" s="20">
        <f t="shared" si="1"/>
        <v>0</v>
      </c>
    </row>
    <row r="13" spans="1:61" ht="39.950000000000003" hidden="1" customHeight="1">
      <c r="A13" s="72"/>
      <c r="B13" s="73"/>
      <c r="C13" s="74"/>
      <c r="D13" s="82" t="s">
        <v>22</v>
      </c>
      <c r="E13" s="83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G13" s="20">
        <f t="shared" si="1"/>
        <v>0</v>
      </c>
    </row>
    <row r="14" spans="1:61" ht="39.950000000000003" customHeight="1" thickBot="1">
      <c r="A14" s="75"/>
      <c r="B14" s="76"/>
      <c r="C14" s="77"/>
      <c r="D14" s="58" t="s">
        <v>25</v>
      </c>
      <c r="E14" s="59"/>
      <c r="F14" s="44">
        <f t="shared" ref="F14:AK14" si="8">F9</f>
        <v>0</v>
      </c>
      <c r="G14" s="44">
        <f t="shared" si="8"/>
        <v>35155000</v>
      </c>
      <c r="H14" s="44">
        <f t="shared" si="8"/>
        <v>35155000</v>
      </c>
      <c r="I14" s="44">
        <f t="shared" si="8"/>
        <v>0</v>
      </c>
      <c r="J14" s="44">
        <f t="shared" si="8"/>
        <v>0</v>
      </c>
      <c r="K14" s="44">
        <f t="shared" si="8"/>
        <v>0</v>
      </c>
      <c r="L14" s="44">
        <f t="shared" si="8"/>
        <v>0</v>
      </c>
      <c r="M14" s="44">
        <f t="shared" si="8"/>
        <v>0</v>
      </c>
      <c r="N14" s="44">
        <f t="shared" si="8"/>
        <v>0</v>
      </c>
      <c r="O14" s="44">
        <f t="shared" si="8"/>
        <v>0</v>
      </c>
      <c r="P14" s="44">
        <f t="shared" si="8"/>
        <v>1750000</v>
      </c>
      <c r="Q14" s="44">
        <f t="shared" si="8"/>
        <v>1750000</v>
      </c>
      <c r="R14" s="44">
        <f t="shared" si="8"/>
        <v>0</v>
      </c>
      <c r="S14" s="44">
        <f t="shared" si="8"/>
        <v>14440253</v>
      </c>
      <c r="T14" s="44">
        <f t="shared" si="8"/>
        <v>14440253</v>
      </c>
      <c r="U14" s="44">
        <f t="shared" si="8"/>
        <v>0</v>
      </c>
      <c r="V14" s="44">
        <f t="shared" si="8"/>
        <v>18964765</v>
      </c>
      <c r="W14" s="44">
        <f t="shared" si="8"/>
        <v>18964765</v>
      </c>
      <c r="X14" s="44">
        <f t="shared" si="8"/>
        <v>0</v>
      </c>
      <c r="Y14" s="44">
        <f t="shared" si="8"/>
        <v>0</v>
      </c>
      <c r="Z14" s="44">
        <f t="shared" si="8"/>
        <v>0</v>
      </c>
      <c r="AA14" s="44">
        <f t="shared" si="8"/>
        <v>0</v>
      </c>
      <c r="AB14" s="44">
        <f t="shared" si="8"/>
        <v>0</v>
      </c>
      <c r="AC14" s="44">
        <f t="shared" si="8"/>
        <v>0</v>
      </c>
      <c r="AD14" s="44">
        <f t="shared" si="8"/>
        <v>0</v>
      </c>
      <c r="AE14" s="44">
        <f t="shared" si="8"/>
        <v>0</v>
      </c>
      <c r="AF14" s="44">
        <f t="shared" si="8"/>
        <v>0</v>
      </c>
      <c r="AG14" s="44">
        <f t="shared" si="8"/>
        <v>0</v>
      </c>
      <c r="AH14" s="44">
        <f t="shared" si="8"/>
        <v>0</v>
      </c>
      <c r="AI14" s="44">
        <f t="shared" si="8"/>
        <v>0</v>
      </c>
      <c r="AJ14" s="44">
        <f t="shared" si="8"/>
        <v>0</v>
      </c>
      <c r="AK14" s="44">
        <f t="shared" si="8"/>
        <v>0</v>
      </c>
      <c r="AL14" s="44">
        <f t="shared" ref="AL14:BE14" si="9">AL9</f>
        <v>0</v>
      </c>
      <c r="AM14" s="44">
        <f t="shared" si="9"/>
        <v>0</v>
      </c>
      <c r="AN14" s="44">
        <f t="shared" si="9"/>
        <v>0</v>
      </c>
      <c r="AO14" s="44">
        <f t="shared" si="9"/>
        <v>0</v>
      </c>
      <c r="AP14" s="44">
        <f t="shared" si="9"/>
        <v>0</v>
      </c>
      <c r="AQ14" s="44">
        <f t="shared" si="9"/>
        <v>0</v>
      </c>
      <c r="AR14" s="44">
        <f t="shared" si="9"/>
        <v>0</v>
      </c>
      <c r="AS14" s="44">
        <f t="shared" si="9"/>
        <v>0</v>
      </c>
      <c r="AT14" s="44">
        <f t="shared" si="9"/>
        <v>0</v>
      </c>
      <c r="AU14" s="44">
        <f t="shared" si="9"/>
        <v>0</v>
      </c>
      <c r="AV14" s="44">
        <f t="shared" si="9"/>
        <v>0</v>
      </c>
      <c r="AW14" s="44">
        <f t="shared" si="9"/>
        <v>0</v>
      </c>
      <c r="AX14" s="44">
        <f t="shared" si="9"/>
        <v>0</v>
      </c>
      <c r="AY14" s="44">
        <f t="shared" si="9"/>
        <v>0</v>
      </c>
      <c r="AZ14" s="44">
        <f t="shared" si="9"/>
        <v>35155018</v>
      </c>
      <c r="BA14" s="44">
        <f t="shared" si="9"/>
        <v>35155018</v>
      </c>
      <c r="BB14" s="44">
        <f t="shared" si="9"/>
        <v>0</v>
      </c>
      <c r="BC14" s="44">
        <f t="shared" si="9"/>
        <v>0</v>
      </c>
      <c r="BD14" s="44">
        <f t="shared" si="9"/>
        <v>0</v>
      </c>
      <c r="BE14" s="44">
        <f t="shared" si="9"/>
        <v>35155018</v>
      </c>
      <c r="BG14" s="20">
        <f t="shared" si="1"/>
        <v>-18</v>
      </c>
    </row>
    <row r="15" spans="1:61">
      <c r="F15" s="1" t="s">
        <v>0</v>
      </c>
    </row>
    <row r="17" spans="19:19" ht="20.25">
      <c r="S17" s="45" t="e">
        <f>#REF!+#REF!+#REF!+S14+V14</f>
        <v>#REF!</v>
      </c>
    </row>
  </sheetData>
  <mergeCells count="53">
    <mergeCell ref="BB1:BE1"/>
    <mergeCell ref="A2:BE2"/>
    <mergeCell ref="D4:E4"/>
    <mergeCell ref="F4:H4"/>
    <mergeCell ref="I4:K4"/>
    <mergeCell ref="L4:N4"/>
    <mergeCell ref="O4:Q4"/>
    <mergeCell ref="R4:T4"/>
    <mergeCell ref="U4:W4"/>
    <mergeCell ref="X4:Z4"/>
    <mergeCell ref="AA4:AC4"/>
    <mergeCell ref="AD4:AF4"/>
    <mergeCell ref="AG4:AI4"/>
    <mergeCell ref="AS4:AU4"/>
    <mergeCell ref="AV4:AX4"/>
    <mergeCell ref="AY4:BA4"/>
    <mergeCell ref="BB4:BD4"/>
    <mergeCell ref="AJ4:AL4"/>
    <mergeCell ref="AM4:AO4"/>
    <mergeCell ref="AP4:AR4"/>
    <mergeCell ref="AV5:AX5"/>
    <mergeCell ref="AY5:BA5"/>
    <mergeCell ref="BB5:BD5"/>
    <mergeCell ref="F5:H5"/>
    <mergeCell ref="BE5:BE6"/>
    <mergeCell ref="AJ5:AL5"/>
    <mergeCell ref="AM5:AO5"/>
    <mergeCell ref="AP5:AR5"/>
    <mergeCell ref="AS5:AU5"/>
    <mergeCell ref="AD5:AF5"/>
    <mergeCell ref="AG5:AI5"/>
    <mergeCell ref="L5:N5"/>
    <mergeCell ref="O5:Q5"/>
    <mergeCell ref="R5:T5"/>
    <mergeCell ref="U5:W5"/>
    <mergeCell ref="X5:Z5"/>
    <mergeCell ref="AA5:AC5"/>
    <mergeCell ref="I5:K5"/>
    <mergeCell ref="A5:A6"/>
    <mergeCell ref="B5:B6"/>
    <mergeCell ref="C5:C6"/>
    <mergeCell ref="D5:E6"/>
    <mergeCell ref="D14:E14"/>
    <mergeCell ref="A7:A9"/>
    <mergeCell ref="B7:B9"/>
    <mergeCell ref="C7:C9"/>
    <mergeCell ref="E7:E8"/>
    <mergeCell ref="D9:E9"/>
    <mergeCell ref="A10:C14"/>
    <mergeCell ref="D10:E10"/>
    <mergeCell ref="D11:E11"/>
    <mergeCell ref="D12:E12"/>
    <mergeCell ref="D13:E13"/>
  </mergeCells>
  <pageMargins left="0" right="0" top="0" bottom="0" header="0.31496062992125984" footer="0.31496062992125984"/>
  <pageSetup paperSize="9" scale="2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Zał. do uzasad marzec 2</vt:lpstr>
      <vt:lpstr>'Zał. do uzasad marzec 2'!Obszar_wydruku</vt:lpstr>
      <vt:lpstr>'Zał. do uzasad marzec 2'!Tytuły_wydruku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d.gruszczynska</dc:creator>
  <cp:lastModifiedBy>Bieszczad Foremny Elżbieta</cp:lastModifiedBy>
  <cp:lastPrinted>2020-03-13T14:20:17Z</cp:lastPrinted>
  <dcterms:created xsi:type="dcterms:W3CDTF">2010-10-15T07:12:31Z</dcterms:created>
  <dcterms:modified xsi:type="dcterms:W3CDTF">2020-03-21T12:48:43Z</dcterms:modified>
</cp:coreProperties>
</file>